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0" windowWidth="28695" windowHeight="15090"/>
  </bookViews>
  <sheets>
    <sheet name="Лист1" sheetId="1" r:id="rId1"/>
  </sheets>
  <calcPr calcId="124519"/>
</workbook>
</file>

<file path=xl/calcChain.xml><?xml version="1.0" encoding="utf-8"?>
<calcChain xmlns="http://schemas.openxmlformats.org/spreadsheetml/2006/main">
  <c r="D59" i="1"/>
  <c r="D50"/>
  <c r="D21" l="1"/>
  <c r="D49"/>
  <c r="D44"/>
  <c r="D45"/>
  <c r="D19"/>
  <c r="D15" s="1"/>
  <c r="D22"/>
  <c r="D40"/>
  <c r="D32" l="1"/>
  <c r="D33"/>
  <c r="D31" l="1"/>
  <c r="D53" l="1"/>
  <c r="D58" l="1"/>
  <c r="D48" l="1"/>
  <c r="D39" s="1"/>
  <c r="D130" s="1"/>
  <c r="D129" l="1"/>
</calcChain>
</file>

<file path=xl/sharedStrings.xml><?xml version="1.0" encoding="utf-8"?>
<sst xmlns="http://schemas.openxmlformats.org/spreadsheetml/2006/main" count="173" uniqueCount="139">
  <si>
    <t>0453000000</t>
  </si>
  <si>
    <t>(код бюджету)</t>
  </si>
  <si>
    <t xml:space="preserve">      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</si>
  <si>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</si>
  <si>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</si>
  <si>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</si>
  <si>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</si>
  <si>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</si>
  <si>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41020100</t>
  </si>
  <si>
    <t>Базова дотація </t>
  </si>
  <si>
    <t>9900000000</t>
  </si>
  <si>
    <t>Державний бюджет</t>
  </si>
  <si>
    <t>41053900</t>
  </si>
  <si>
    <t>Інші субвенції з місцевого бюджету</t>
  </si>
  <si>
    <t>0410000000</t>
  </si>
  <si>
    <t>Обласний бюджет Дніпропетровської області</t>
  </si>
  <si>
    <t>ІІ. Трансферти до спеціального фонду бюджету</t>
  </si>
  <si>
    <t>X</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</si>
  <si>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</si>
  <si>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</si>
  <si>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</si>
  <si>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</si>
  <si>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</si>
  <si>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</si>
  <si>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</si>
  <si>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</si>
  <si>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0219770</t>
  </si>
  <si>
    <t>9770</t>
  </si>
  <si>
    <t>ІІ. Трансферти із спеціального фонду бюджету</t>
  </si>
  <si>
    <t xml:space="preserve">Бюджет Широківської селищної територіальної громади, в т.ч.: </t>
  </si>
  <si>
    <t>0455100000</t>
  </si>
  <si>
    <t>на фінансову підтримку трудового архіву</t>
  </si>
  <si>
    <t>КНП "Широківський ЦПМД" (надання населенню медичних послуг понад обсяг, передбачений програмою державних гарантій медичного обслуговування населення)</t>
  </si>
  <si>
    <t>КНП «Широківський ЦПМД» відшкодування вартості безкоштовних рецептів пільговим категоріям населення</t>
  </si>
  <si>
    <t>Субвенція з обласного бюджету місцевим бюджетам на пільгове медичне обслуговування осіб, які постраждали внаслідок Чорнобильської катастрофи</t>
  </si>
  <si>
    <t>0219800</t>
  </si>
  <si>
    <t>9800</t>
  </si>
  <si>
    <t>Субвенція з місцевого бюджету державному бюджету на виконання програм соціально-економічного розвитку регіонів</t>
  </si>
  <si>
    <t>Обласний бюджет Дніпропетровської області, в т.ч.:</t>
  </si>
  <si>
    <t>Державний бюджет, в т.ч.:</t>
  </si>
  <si>
    <t>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2023-2027 роки</t>
  </si>
  <si>
    <t>0458300000</t>
  </si>
  <si>
    <t>Бюджет Новопільської сільської територіальної громади</t>
  </si>
  <si>
    <t xml:space="preserve">Широківська філія КП "Криворізька центральна районна лікарня" Новопільської сільської ради"(надання населенню медичних послуг понад обсяг, передбачений програмою державних гарантій медичного обслуговування населення)
</t>
  </si>
  <si>
    <t>Широківська філія КП "Криворізька центральна районна лікарня" Новопільської сільської ради" (відшкодування коштів за зубопротезування учасників бойових дій)</t>
  </si>
  <si>
    <t>у тому числі:</t>
  </si>
  <si>
    <t>0451300000</t>
  </si>
  <si>
    <t>Бюджет Солонянської селищної територіальної громади</t>
  </si>
  <si>
    <t>КУ «Центр професійного розвитку педагогічних працівників» Солонянської селищної ради Дніпропетровської області на організацію і проведення інформаційно-методичних консультацій та психологічної підтримки педагогічним працівникам закладів освіти Гречаноподівської громади</t>
  </si>
  <si>
    <t xml:space="preserve">на співфінансування КЗ "Широківський центр надання соціальних послуг" Широківської селищної ради Дніпропетровської області </t>
  </si>
  <si>
    <t xml:space="preserve">                                                                                                                                                       Додаток 4</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</si>
  <si>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</si>
  <si>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обласного бюджету бюджетам територіальних громад на виконання доручень виборців депутатами обласної ради у 2026 році</t>
  </si>
  <si>
    <t>-</t>
  </si>
  <si>
    <t>Для удосконалення надання екстреної медичної допомоги</t>
  </si>
  <si>
    <t xml:space="preserve">Субвенція з місцевого  бюджету державному  бюджету на виконання заходів місцевої Програми «Поліцейський офіцер громади на території Гречаноподівської сільської ради Криворізького району Дніпропетровської області на період 2025-2027 роки»
</t>
  </si>
  <si>
    <t>Міжбюджетні трансферти на 2026 рік</t>
  </si>
  <si>
    <t xml:space="preserve">Субвенція з місцевого бюджету державному бюджету на сприяння реалізації сфери казначейського обслуговування бюджетних коштів у  2026 році
</t>
  </si>
  <si>
    <t>Освітня субвенція з державного бюджету місцевим бюджетам</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</si>
  <si>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</si>
  <si>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</si>
  <si>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</si>
  <si>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На забезпечення  виконання заходу 6.1 Програми забезпечення громадського порядку та громадської безпеки на території Дніпропетровської області на  період до 2028 року</t>
  </si>
  <si>
    <t>Субвенція з місцевого  бюджету державному  бюджету на виконання заходів місцевої Програми профілактики злочинності на території Гречаноподівської сільської ради Криворізького району Дніпропетровської області у 2026 році</t>
  </si>
  <si>
    <t>Субвенція з місцевого  бюджету державному  бюджету на виконання заходів місцевої Програми розвитку цивільного захисту та пожежної безпеки на території Гречаноподівської сільської ради Криворізького району Дніпропетровської області на 2026 рік</t>
  </si>
  <si>
    <t>Субвенція з місцевого  бюджету державному  бюджету на виконання заходів Програми «Розвитку Криворізького районного територіального центру комплектування та соціальної підтримки щодо виконання завдань мобілізаційної підготовки та проведення мобілізації, організації виконання завдань по відсічі  збройної  агресії  російської федерації проти України на 2026 рік»</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</si>
  <si>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А0284)</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</si>
  <si>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А4423)</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</si>
  <si>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А7036)</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</si>
  <si>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А4741)</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</si>
  <si>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А2802)</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</si>
  <si>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А5141 для ВЧ А5228)</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</si>
  <si>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А0693)</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</si>
  <si>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А4350)</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</si>
  <si>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А4941)</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</si>
  <si>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3011 НГУ)</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</si>
  <si>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А4698)</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</si>
  <si>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А3316)</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</si>
  <si>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А4010)</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</si>
  <si>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9938 ДПСУ)</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</si>
  <si>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А4638)</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</si>
  <si>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А0237 для ВЧ5175)</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</si>
  <si>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4110 НГУ)</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</si>
  <si>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А0222)</t>
  </si>
  <si>
    <t>Субвенція з місцевого  бюджету державному  бюджету на виконання заходів місцевої Програми профілактики злочинності на території Гречаноподівської сільської ради Криворізького району Дніпропетровської області у 2026 році (ГУ Нацполіції ВП№7)</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</si>
  <si>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А7039)</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</si>
  <si>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А4742)</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</si>
  <si>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А7384)</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</si>
  <si>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А1823)</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</si>
  <si>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А4714)</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</si>
  <si>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А1962)</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</si>
  <si>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А5148)</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</si>
  <si>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А5247)</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</si>
  <si>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А2407)</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</si>
  <si>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А7022)</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</si>
  <si>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А3283)</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</si>
  <si>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А1556)</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</si>
  <si>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А4773)</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</si>
  <si>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А5057)</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</si>
  <si>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А7224)</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</si>
  <si>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А5063)</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</si>
  <si>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А7014)</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</si>
  <si>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А0536)</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</si>
  <si>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1491ДПСУ)</t>
  </si>
  <si>
    <t>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і - 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</si>
  <si>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0619150</t>
  </si>
  <si>
    <t>9150</t>
  </si>
  <si>
    <t>Інші дотації з місцевого бюджету</t>
  </si>
  <si>
    <t>співфінансування для придбання департаментом освіти і науки облдержадміністрації шкільних автобусів</t>
  </si>
  <si>
    <t>Широківська філія КП "Криворізька центральна районна лікарня" Новопільської сільської ради" (паліативна допомога)</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</si>
  <si>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А3283 для ВЧ А5299)</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</si>
  <si>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</si>
  <si>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А7381)</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</si>
  <si>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А4689)</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</si>
  <si>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А5260)</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</si>
  <si>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А5172)</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</si>
  <si>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А4820)</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</si>
  <si>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А4779)</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</si>
  <si>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А5081)</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</si>
  <si>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А2613)</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</si>
  <si>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Т0400)</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</si>
  <si>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А1964)</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</si>
  <si>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А1815)</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</si>
  <si>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А3425)</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</si>
  <si>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А1927)</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</si>
  <si>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А7047)</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</si>
  <si>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А5110)</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</si>
  <si>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А5173)</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</si>
  <si>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А4355)</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</si>
  <si>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А7294)</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</si>
  <si>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А5157)</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</si>
  <si>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А4030)</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</si>
  <si>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3042НГУ)</t>
  </si>
  <si>
    <t>Субвенція з місцевого  бюджету державному  бюджету на виконання заходів "Програми фінансової підтримки військових частин Збройних сил України на 2025-2026 роки" (ВЧ А4935)</t>
  </si>
  <si>
    <t>до рішення  Гречаноподівської сільської ради</t>
  </si>
  <si>
    <t xml:space="preserve">про внесення змін до рішення  "Про   бюджет Гречаноподівської сільської </t>
  </si>
  <si>
    <t>територіальної громади на 2026 рік" № 3049-69/VIII від 30.09.2026 року</t>
  </si>
  <si>
    <t>Сільський голова</t>
  </si>
  <si>
    <t>Галина УСИК</t>
  </si>
</sst>
</file>

<file path=xl/styles.xml><?xml version="1.0" encoding="utf-8"?>
<styleSheet xmlns="http://schemas.openxmlformats.org/spreadsheetml/2006/main">
  <numFmts count="2">
    <numFmt numFmtId="164" formatCode="#,##0.00;\-#,##0.00;#,&quot;-&quot;"/>
    <numFmt numFmtId="165" formatCode="#,##0.00_ ;\-#,##0.00\ "/>
  </numFmts>
  <fonts count="7">
    <font>
      <sz val="10"/>
      <color theme="1"/>
      <name val="Calibri"/>
      <family val="2"/>
      <charset val="204"/>
      <scheme val="minor"/>
    </font>
    <font>
      <sz val="10"/>
      <color theme="1"/>
      <name val="Times New Roman"/>
      <family val="1"/>
      <charset val="204"/>
    </font>
    <font>
      <sz val="12"/>
      <color theme="1"/>
      <name val="Times New Roman"/>
      <family val="1"/>
      <charset val="204"/>
    </font>
    <font>
      <b/>
      <sz val="14"/>
      <color theme="1"/>
      <name val="Times New Roman"/>
      <family val="1"/>
      <charset val="204"/>
    </font>
    <font>
      <sz val="14"/>
      <color theme="1"/>
      <name val="Times New Roman"/>
      <family val="1"/>
      <charset val="204"/>
    </font>
    <font>
      <b/>
      <u/>
      <sz val="14"/>
      <color theme="1"/>
      <name val="Times New Roman"/>
      <family val="1"/>
      <charset val="204"/>
    </font>
    <font>
      <b/>
      <sz val="10"/>
      <color theme="1"/>
      <name val="Calibri"/>
      <family val="2"/>
      <charset val="204"/>
      <scheme val="minor"/>
    </font>
  </fonts>
  <fills count="6">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8" tint="0.79998168889431442"/>
        <bgColor indexed="64"/>
      </patternFill>
    </fill>
    <fill>
      <patternFill patternType="solid">
        <fgColor indexed="41"/>
        <bgColor indexed="64"/>
      </patternFill>
    </fill>
  </fills>
  <borders count="7">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0" fillId="0" borderId="0" xfId="0" applyAlignment="1">
      <alignment horizontal="right"/>
    </xf>
    <xf numFmtId="0" fontId="0" fillId="0" borderId="0" xfId="0" applyAlignment="1"/>
    <xf numFmtId="0" fontId="0" fillId="0" borderId="0" xfId="0" applyAlignment="1">
      <alignment wrapText="1"/>
    </xf>
    <xf numFmtId="0" fontId="0" fillId="0" borderId="0" xfId="0"/>
    <xf numFmtId="0" fontId="0" fillId="0" borderId="0" xfId="0"/>
    <xf numFmtId="0" fontId="0" fillId="0" borderId="0" xfId="0"/>
    <xf numFmtId="0" fontId="0" fillId="0" borderId="0" xfId="0" applyAlignment="1">
      <alignment horizontal="right"/>
    </xf>
    <xf numFmtId="0" fontId="1" fillId="0" borderId="0" xfId="0" applyFont="1" applyAlignment="1">
      <alignment horizontal="right"/>
    </xf>
    <xf numFmtId="0" fontId="2" fillId="0" borderId="2" xfId="0" applyFont="1" applyBorder="1" applyAlignment="1">
      <alignment horizontal="center" vertical="top" wrapText="1"/>
    </xf>
    <xf numFmtId="0" fontId="2" fillId="0" borderId="6" xfId="0" applyFont="1" applyBorder="1" applyAlignment="1">
      <alignment horizontal="center" vertical="top" wrapText="1"/>
    </xf>
    <xf numFmtId="0" fontId="2" fillId="0" borderId="3" xfId="0" applyFont="1" applyBorder="1" applyAlignment="1">
      <alignment horizontal="center" vertical="top" wrapText="1"/>
    </xf>
    <xf numFmtId="0" fontId="4" fillId="0" borderId="0" xfId="0" applyFont="1" applyAlignment="1">
      <alignment horizontal="left"/>
    </xf>
    <xf numFmtId="0" fontId="4" fillId="0" borderId="0" xfId="0" applyFont="1"/>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2" xfId="0" applyFont="1" applyBorder="1" applyAlignment="1">
      <alignment horizontal="center" vertical="center"/>
    </xf>
    <xf numFmtId="0" fontId="3" fillId="0" borderId="2" xfId="0" applyFont="1" applyBorder="1" applyAlignment="1">
      <alignment horizontal="centerContinuous" vertical="center" wrapText="1"/>
    </xf>
    <xf numFmtId="0" fontId="3" fillId="0" borderId="6" xfId="0" applyFont="1" applyBorder="1" applyAlignment="1">
      <alignment horizontal="centerContinuous" vertical="center"/>
    </xf>
    <xf numFmtId="164" fontId="4" fillId="0" borderId="6" xfId="0" applyNumberFormat="1" applyFont="1" applyBorder="1" applyAlignment="1">
      <alignment horizontal="center" vertical="center"/>
    </xf>
    <xf numFmtId="0" fontId="4" fillId="0" borderId="2" xfId="0" applyFont="1" applyBorder="1" applyAlignment="1">
      <alignment horizontal="centerContinuous" vertical="center" wrapText="1"/>
    </xf>
    <xf numFmtId="0" fontId="4" fillId="0" borderId="6" xfId="0" applyFont="1" applyBorder="1" applyAlignment="1">
      <alignment horizontal="centerContinuous" vertical="center"/>
    </xf>
    <xf numFmtId="0" fontId="4" fillId="0" borderId="1" xfId="0" applyFont="1" applyBorder="1" applyAlignment="1">
      <alignment horizontal="center" vertical="center"/>
    </xf>
    <xf numFmtId="0" fontId="3" fillId="2" borderId="2" xfId="0" applyFont="1" applyFill="1" applyBorder="1" applyAlignment="1">
      <alignment horizontal="center"/>
    </xf>
    <xf numFmtId="0" fontId="3" fillId="2" borderId="2" xfId="0" applyFont="1" applyFill="1" applyBorder="1" applyAlignment="1">
      <alignment horizontal="left" vertical="center"/>
    </xf>
    <xf numFmtId="0" fontId="3" fillId="2" borderId="6" xfId="0" applyFont="1" applyFill="1" applyBorder="1" applyAlignment="1">
      <alignment horizontal="centerContinuous" vertical="center"/>
    </xf>
    <xf numFmtId="164" fontId="3" fillId="2" borderId="6" xfId="0" applyNumberFormat="1" applyFont="1" applyFill="1" applyBorder="1" applyAlignment="1">
      <alignment horizontal="center"/>
    </xf>
    <xf numFmtId="0" fontId="4" fillId="0" borderId="4" xfId="0" applyFont="1" applyBorder="1" applyAlignment="1">
      <alignment horizontal="center" vertical="top" wrapText="1"/>
    </xf>
    <xf numFmtId="0" fontId="3" fillId="0" borderId="3" xfId="0" applyFont="1" applyBorder="1" applyAlignment="1">
      <alignment horizontal="centerContinuous" vertical="center"/>
    </xf>
    <xf numFmtId="0" fontId="3" fillId="0" borderId="3" xfId="0" applyFont="1" applyBorder="1" applyAlignment="1">
      <alignment horizontal="centerContinuous" vertical="center" wrapText="1"/>
    </xf>
    <xf numFmtId="0" fontId="4" fillId="0" borderId="3" xfId="0" applyFont="1" applyBorder="1" applyAlignment="1">
      <alignment horizontal="centerContinuous" vertical="center"/>
    </xf>
    <xf numFmtId="164" fontId="3" fillId="0" borderId="3" xfId="0" applyNumberFormat="1" applyFont="1" applyBorder="1" applyAlignment="1">
      <alignment horizontal="center" vertical="center"/>
    </xf>
    <xf numFmtId="0" fontId="4" fillId="0" borderId="4" xfId="0" applyFont="1" applyBorder="1" applyAlignment="1">
      <alignment horizontal="centerContinuous" vertical="center"/>
    </xf>
    <xf numFmtId="0" fontId="4" fillId="0" borderId="4" xfId="0" applyFont="1" applyBorder="1" applyAlignment="1">
      <alignment horizontal="left" vertical="center" wrapText="1"/>
    </xf>
    <xf numFmtId="164" fontId="4" fillId="0" borderId="4" xfId="0" applyNumberFormat="1" applyFont="1" applyBorder="1" applyAlignment="1">
      <alignment horizontal="center" vertical="center"/>
    </xf>
    <xf numFmtId="0" fontId="4" fillId="3" borderId="4" xfId="0" applyFont="1" applyFill="1" applyBorder="1" applyAlignment="1">
      <alignment horizontal="left" vertical="center" wrapText="1"/>
    </xf>
    <xf numFmtId="0" fontId="4" fillId="0" borderId="3" xfId="0" applyFont="1" applyBorder="1" applyAlignment="1">
      <alignment horizontal="left" vertical="center" wrapText="1"/>
    </xf>
    <xf numFmtId="49" fontId="4" fillId="0" borderId="4" xfId="0" applyNumberFormat="1" applyFont="1" applyBorder="1" applyAlignment="1">
      <alignment horizontal="centerContinuous" vertical="center"/>
    </xf>
    <xf numFmtId="164" fontId="3" fillId="0" borderId="4" xfId="0" applyNumberFormat="1" applyFont="1" applyBorder="1" applyAlignment="1">
      <alignment horizontal="center" vertical="center"/>
    </xf>
    <xf numFmtId="0" fontId="3" fillId="0" borderId="4" xfId="0" applyFont="1" applyBorder="1" applyAlignment="1">
      <alignment horizontal="centerContinuous" vertical="center"/>
    </xf>
    <xf numFmtId="164" fontId="4" fillId="3" borderId="4" xfId="0" applyNumberFormat="1" applyFont="1" applyFill="1" applyBorder="1" applyAlignment="1">
      <alignment horizontal="center" vertical="center"/>
    </xf>
    <xf numFmtId="0" fontId="3" fillId="0" borderId="4" xfId="0" applyFont="1" applyBorder="1" applyAlignment="1">
      <alignment horizontal="centerContinuous" vertical="center" wrapText="1"/>
    </xf>
    <xf numFmtId="0" fontId="4" fillId="0" borderId="3" xfId="0" applyFont="1" applyBorder="1" applyAlignment="1">
      <alignment horizontal="center" vertical="center"/>
    </xf>
    <xf numFmtId="164" fontId="4" fillId="0" borderId="3" xfId="0" applyNumberFormat="1" applyFont="1" applyBorder="1" applyAlignment="1">
      <alignment horizontal="center" vertical="center"/>
    </xf>
    <xf numFmtId="0" fontId="3" fillId="2" borderId="3" xfId="0" applyFont="1" applyFill="1" applyBorder="1" applyAlignment="1">
      <alignment horizontal="center" vertical="center"/>
    </xf>
    <xf numFmtId="164" fontId="3" fillId="2" borderId="3" xfId="0" applyNumberFormat="1" applyFont="1" applyFill="1" applyBorder="1" applyAlignment="1">
      <alignment horizontal="center"/>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164" fontId="3" fillId="0" borderId="6" xfId="0" applyNumberFormat="1" applyFont="1" applyBorder="1" applyAlignment="1">
      <alignment horizontal="center" vertical="center"/>
    </xf>
    <xf numFmtId="0" fontId="3" fillId="0" borderId="0" xfId="0" applyFont="1" applyAlignment="1">
      <alignment horizontal="right"/>
    </xf>
    <xf numFmtId="0" fontId="3" fillId="0" borderId="0" xfId="0" applyFont="1"/>
    <xf numFmtId="0" fontId="6" fillId="0" borderId="0" xfId="0" applyFont="1"/>
    <xf numFmtId="164" fontId="3" fillId="4" borderId="3" xfId="0" applyNumberFormat="1" applyFont="1" applyFill="1" applyBorder="1" applyAlignment="1">
      <alignment horizontal="center" vertical="center"/>
    </xf>
    <xf numFmtId="0" fontId="3" fillId="0" borderId="4" xfId="0" applyFont="1" applyBorder="1" applyAlignment="1">
      <alignment horizontal="center" vertical="center" wrapText="1"/>
    </xf>
    <xf numFmtId="164" fontId="3" fillId="3" borderId="4" xfId="0" applyNumberFormat="1" applyFont="1" applyFill="1" applyBorder="1" applyAlignment="1">
      <alignment horizontal="center" vertical="center"/>
    </xf>
    <xf numFmtId="0" fontId="4" fillId="0" borderId="4" xfId="0" applyNumberFormat="1" applyFont="1" applyBorder="1" applyAlignment="1">
      <alignment horizontal="left" vertical="center" wrapText="1"/>
    </xf>
    <xf numFmtId="0" fontId="3" fillId="0" borderId="1" xfId="0" applyFont="1" applyBorder="1" applyAlignment="1">
      <alignment horizontal="center" vertical="center"/>
    </xf>
    <xf numFmtId="165" fontId="3" fillId="0" borderId="5" xfId="0" applyNumberFormat="1" applyFont="1" applyBorder="1" applyAlignment="1">
      <alignment horizontal="center"/>
    </xf>
    <xf numFmtId="0" fontId="0" fillId="0" borderId="0" xfId="0" applyFont="1"/>
    <xf numFmtId="164" fontId="4" fillId="0" borderId="5" xfId="0" applyNumberFormat="1" applyFont="1" applyBorder="1" applyAlignment="1">
      <alignment horizontal="center" vertical="center"/>
    </xf>
    <xf numFmtId="0" fontId="3" fillId="0" borderId="3" xfId="0" quotePrefix="1" applyFont="1" applyBorder="1" applyAlignment="1">
      <alignment horizontal="centerContinuous" vertical="center" wrapText="1"/>
    </xf>
    <xf numFmtId="164" fontId="3" fillId="5" borderId="3" xfId="0" applyNumberFormat="1" applyFont="1" applyFill="1" applyBorder="1" applyAlignment="1">
      <alignment horizontal="center" vertical="center"/>
    </xf>
    <xf numFmtId="0" fontId="0" fillId="0" borderId="0" xfId="0" applyAlignment="1">
      <alignment horizontal="right"/>
    </xf>
    <xf numFmtId="0" fontId="0" fillId="0" borderId="0" xfId="0" applyAlignment="1">
      <alignment horizontal="right" vertical="top"/>
    </xf>
    <xf numFmtId="0" fontId="0" fillId="0" borderId="0" xfId="0" applyAlignment="1">
      <alignment horizontal="right"/>
    </xf>
    <xf numFmtId="0" fontId="0" fillId="0" borderId="0" xfId="0" applyAlignment="1">
      <alignment vertical="top"/>
    </xf>
    <xf numFmtId="0" fontId="3" fillId="0" borderId="0" xfId="0" applyFont="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Alignment="1">
      <alignment horizontal="center"/>
    </xf>
    <xf numFmtId="0" fontId="5" fillId="0" borderId="0" xfId="0" quotePrefix="1" applyFont="1" applyAlignment="1">
      <alignment horizontal="center"/>
    </xf>
    <xf numFmtId="0" fontId="2" fillId="0" borderId="2" xfId="0" applyFont="1" applyBorder="1" applyAlignment="1">
      <alignment horizontal="center" vertical="top" wrapText="1"/>
    </xf>
    <xf numFmtId="0" fontId="2" fillId="0" borderId="6"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33"/>
  <sheetViews>
    <sheetView tabSelected="1" view="pageBreakPreview" topLeftCell="A85" zoomScale="60" workbookViewId="0">
      <selection activeCell="C62" sqref="C62"/>
    </sheetView>
  </sheetViews>
  <sheetFormatPr defaultRowHeight="12.75"/>
  <cols>
    <col min="1" max="2" width="20.7109375" customWidth="1"/>
    <col min="3" max="3" width="100.7109375" customWidth="1"/>
    <col min="4" max="4" width="20.7109375" customWidth="1"/>
  </cols>
  <sheetData>
    <row r="1" spans="1:7">
      <c r="A1" s="2"/>
      <c r="C1" s="63" t="s">
        <v>50</v>
      </c>
      <c r="D1" s="65"/>
    </row>
    <row r="2" spans="1:7">
      <c r="C2" s="64" t="s">
        <v>134</v>
      </c>
      <c r="D2" s="6"/>
      <c r="E2" s="62"/>
      <c r="F2" s="62"/>
      <c r="G2" s="1"/>
    </row>
    <row r="3" spans="1:7" s="6" customFormat="1">
      <c r="C3" s="64" t="s">
        <v>135</v>
      </c>
      <c r="E3" s="62"/>
      <c r="F3" s="62"/>
      <c r="G3" s="7"/>
    </row>
    <row r="4" spans="1:7" ht="17.25" customHeight="1">
      <c r="C4" s="64" t="s">
        <v>136</v>
      </c>
      <c r="D4" s="6"/>
      <c r="E4" s="3"/>
      <c r="F4" s="3"/>
      <c r="G4" s="3"/>
    </row>
    <row r="5" spans="1:7" ht="12.75" customHeight="1">
      <c r="C5" s="7"/>
      <c r="D5" s="2"/>
    </row>
    <row r="6" spans="1:7" s="6" customFormat="1" ht="12.75" customHeight="1">
      <c r="C6" s="7"/>
      <c r="D6" s="2"/>
    </row>
    <row r="7" spans="1:7" ht="18.75">
      <c r="A7" s="66" t="s">
        <v>56</v>
      </c>
      <c r="B7" s="75"/>
      <c r="C7" s="75"/>
      <c r="D7" s="75"/>
    </row>
    <row r="8" spans="1:7" ht="18.75">
      <c r="A8" s="76" t="s">
        <v>0</v>
      </c>
      <c r="B8" s="75"/>
      <c r="C8" s="75"/>
      <c r="D8" s="75"/>
    </row>
    <row r="9" spans="1:7" ht="18.75">
      <c r="A9" s="75" t="s">
        <v>1</v>
      </c>
      <c r="B9" s="75"/>
      <c r="C9" s="75"/>
      <c r="D9" s="75"/>
    </row>
    <row r="10" spans="1:7" ht="21.95" customHeight="1">
      <c r="A10" s="12" t="s">
        <v>2</v>
      </c>
      <c r="B10" s="13"/>
      <c r="C10" s="13"/>
      <c r="D10" s="13"/>
    </row>
    <row r="11" spans="1:7" ht="18.75">
      <c r="A11" s="13"/>
      <c r="B11" s="13"/>
      <c r="C11" s="13"/>
      <c r="D11" s="8" t="s">
        <v>3</v>
      </c>
    </row>
    <row r="12" spans="1:7" ht="47.25">
      <c r="A12" s="9" t="s">
        <v>4</v>
      </c>
      <c r="B12" s="77" t="s">
        <v>5</v>
      </c>
      <c r="C12" s="78"/>
      <c r="D12" s="10" t="s">
        <v>6</v>
      </c>
    </row>
    <row r="13" spans="1:7" ht="18.75">
      <c r="A13" s="14">
        <v>1</v>
      </c>
      <c r="B13" s="79">
        <v>2</v>
      </c>
      <c r="C13" s="80"/>
      <c r="D13" s="15">
        <v>3</v>
      </c>
    </row>
    <row r="14" spans="1:7" ht="18.75">
      <c r="A14" s="67" t="s">
        <v>7</v>
      </c>
      <c r="B14" s="67"/>
      <c r="C14" s="67"/>
      <c r="D14" s="67"/>
    </row>
    <row r="15" spans="1:7" s="6" customFormat="1" ht="37.5" customHeight="1">
      <c r="A15" s="46" t="s">
        <v>10</v>
      </c>
      <c r="B15" s="73" t="s">
        <v>11</v>
      </c>
      <c r="C15" s="74"/>
      <c r="D15" s="57">
        <f>D16+D17+D18+D19+D20</f>
        <v>32155800</v>
      </c>
    </row>
    <row r="16" spans="1:7" s="58" customFormat="1" ht="18.75">
      <c r="A16" s="16" t="s">
        <v>8</v>
      </c>
      <c r="B16" s="69" t="s">
        <v>9</v>
      </c>
      <c r="C16" s="70"/>
      <c r="D16" s="19">
        <v>5677100</v>
      </c>
    </row>
    <row r="17" spans="1:4" s="58" customFormat="1" ht="90.75" customHeight="1">
      <c r="A17" s="16">
        <v>41021400</v>
      </c>
      <c r="B17" s="69" t="s">
        <v>51</v>
      </c>
      <c r="C17" s="70"/>
      <c r="D17" s="19">
        <v>614200</v>
      </c>
    </row>
    <row r="18" spans="1:4" s="58" customFormat="1" ht="37.5" customHeight="1">
      <c r="A18" s="16">
        <v>41033900</v>
      </c>
      <c r="B18" s="69" t="s">
        <v>58</v>
      </c>
      <c r="C18" s="70"/>
      <c r="D18" s="19">
        <v>23747900</v>
      </c>
    </row>
    <row r="19" spans="1:4" s="58" customFormat="1" ht="58.5" customHeight="1">
      <c r="A19" s="16">
        <v>41036000</v>
      </c>
      <c r="B19" s="69" t="s">
        <v>61</v>
      </c>
      <c r="C19" s="70"/>
      <c r="D19" s="19">
        <f>628900+82300</f>
        <v>711200</v>
      </c>
    </row>
    <row r="20" spans="1:4" s="58" customFormat="1" ht="37.5" customHeight="1">
      <c r="A20" s="16">
        <v>41036300</v>
      </c>
      <c r="B20" s="69" t="s">
        <v>59</v>
      </c>
      <c r="C20" s="70"/>
      <c r="D20" s="19">
        <v>1405400</v>
      </c>
    </row>
    <row r="21" spans="1:4" s="51" customFormat="1" ht="37.5" customHeight="1">
      <c r="A21" s="56" t="s">
        <v>14</v>
      </c>
      <c r="B21" s="73" t="s">
        <v>15</v>
      </c>
      <c r="C21" s="74"/>
      <c r="D21" s="48">
        <f>D22+D26+D27</f>
        <v>4922380.9400000004</v>
      </c>
    </row>
    <row r="22" spans="1:4" s="58" customFormat="1" ht="18.75">
      <c r="A22" s="16" t="s">
        <v>12</v>
      </c>
      <c r="B22" s="20" t="s">
        <v>13</v>
      </c>
      <c r="C22" s="21"/>
      <c r="D22" s="19">
        <f>D24+D25</f>
        <v>167155</v>
      </c>
    </row>
    <row r="23" spans="1:4" s="6" customFormat="1" ht="18.75">
      <c r="A23" s="22"/>
      <c r="B23" s="69" t="s">
        <v>45</v>
      </c>
      <c r="C23" s="70"/>
      <c r="D23" s="19"/>
    </row>
    <row r="24" spans="1:4" s="6" customFormat="1" ht="37.5" customHeight="1">
      <c r="A24" s="46"/>
      <c r="B24" s="69" t="s">
        <v>34</v>
      </c>
      <c r="C24" s="70"/>
      <c r="D24" s="19">
        <v>7155</v>
      </c>
    </row>
    <row r="25" spans="1:4" ht="58.5" customHeight="1">
      <c r="A25" s="46"/>
      <c r="B25" s="69" t="s">
        <v>52</v>
      </c>
      <c r="C25" s="70"/>
      <c r="D25" s="19">
        <v>160000</v>
      </c>
    </row>
    <row r="26" spans="1:4" s="6" customFormat="1" ht="218.25" customHeight="1">
      <c r="A26" s="22">
        <v>41050400</v>
      </c>
      <c r="B26" s="69" t="s">
        <v>104</v>
      </c>
      <c r="C26" s="70"/>
      <c r="D26" s="59">
        <v>4407125.9400000004</v>
      </c>
    </row>
    <row r="27" spans="1:4" s="6" customFormat="1" ht="68.25" customHeight="1">
      <c r="A27" s="22">
        <v>41050300</v>
      </c>
      <c r="B27" s="69" t="s">
        <v>111</v>
      </c>
      <c r="C27" s="70"/>
      <c r="D27" s="59">
        <v>348100</v>
      </c>
    </row>
    <row r="28" spans="1:4" ht="18.75">
      <c r="A28" s="67" t="s">
        <v>16</v>
      </c>
      <c r="B28" s="67"/>
      <c r="C28" s="67"/>
      <c r="D28" s="67"/>
    </row>
    <row r="29" spans="1:4" s="6" customFormat="1" ht="18.75">
      <c r="A29" s="46" t="s">
        <v>10</v>
      </c>
      <c r="B29" s="17" t="s">
        <v>11</v>
      </c>
      <c r="C29" s="18"/>
      <c r="D29" s="48">
        <v>43200</v>
      </c>
    </row>
    <row r="30" spans="1:4" s="58" customFormat="1" ht="57" customHeight="1">
      <c r="A30" s="16">
        <v>41037400</v>
      </c>
      <c r="B30" s="71" t="s">
        <v>60</v>
      </c>
      <c r="C30" s="72"/>
      <c r="D30" s="19">
        <v>43200</v>
      </c>
    </row>
    <row r="31" spans="1:4" ht="18.75">
      <c r="A31" s="23" t="s">
        <v>17</v>
      </c>
      <c r="B31" s="24" t="s">
        <v>18</v>
      </c>
      <c r="C31" s="25"/>
      <c r="D31" s="26">
        <f>D32+D33</f>
        <v>37121380.939999998</v>
      </c>
    </row>
    <row r="32" spans="1:4" ht="18.75">
      <c r="A32" s="23" t="s">
        <v>17</v>
      </c>
      <c r="B32" s="24" t="s">
        <v>19</v>
      </c>
      <c r="C32" s="25"/>
      <c r="D32" s="26">
        <f>D15+D21</f>
        <v>37078180.939999998</v>
      </c>
    </row>
    <row r="33" spans="1:4" ht="18.75">
      <c r="A33" s="23" t="s">
        <v>17</v>
      </c>
      <c r="B33" s="24" t="s">
        <v>20</v>
      </c>
      <c r="C33" s="25"/>
      <c r="D33" s="26">
        <f>D30</f>
        <v>43200</v>
      </c>
    </row>
    <row r="34" spans="1:4" ht="18.75">
      <c r="A34" s="13"/>
      <c r="B34" s="13"/>
      <c r="C34" s="13"/>
      <c r="D34" s="13"/>
    </row>
    <row r="35" spans="1:4" ht="21.95" customHeight="1">
      <c r="A35" s="12" t="s">
        <v>21</v>
      </c>
      <c r="B35" s="13"/>
      <c r="C35" s="13"/>
      <c r="D35" s="8" t="s">
        <v>3</v>
      </c>
    </row>
    <row r="36" spans="1:4" ht="94.5">
      <c r="A36" s="11" t="s">
        <v>22</v>
      </c>
      <c r="B36" s="11" t="s">
        <v>23</v>
      </c>
      <c r="C36" s="11" t="s">
        <v>24</v>
      </c>
      <c r="D36" s="11" t="s">
        <v>6</v>
      </c>
    </row>
    <row r="37" spans="1:4" ht="18.75">
      <c r="A37" s="27">
        <v>1</v>
      </c>
      <c r="B37" s="27">
        <v>2</v>
      </c>
      <c r="C37" s="27">
        <v>3</v>
      </c>
      <c r="D37" s="27">
        <v>4</v>
      </c>
    </row>
    <row r="38" spans="1:4" ht="18.75">
      <c r="A38" s="68" t="s">
        <v>25</v>
      </c>
      <c r="B38" s="68"/>
      <c r="C38" s="68"/>
      <c r="D38" s="68"/>
    </row>
    <row r="39" spans="1:4" ht="18.75">
      <c r="A39" s="28" t="s">
        <v>26</v>
      </c>
      <c r="B39" s="28" t="s">
        <v>27</v>
      </c>
      <c r="C39" s="29" t="s">
        <v>13</v>
      </c>
      <c r="D39" s="52">
        <f>D40+D48+D44+D53</f>
        <v>14626922.149999999</v>
      </c>
    </row>
    <row r="40" spans="1:4" s="5" customFormat="1" ht="18.75">
      <c r="A40" s="30" t="s">
        <v>14</v>
      </c>
      <c r="B40" s="30" t="s">
        <v>27</v>
      </c>
      <c r="C40" s="29" t="s">
        <v>38</v>
      </c>
      <c r="D40" s="31">
        <f>D41+D42+D43</f>
        <v>1507580</v>
      </c>
    </row>
    <row r="41" spans="1:4" s="6" customFormat="1" ht="56.25">
      <c r="A41" s="32"/>
      <c r="B41" s="32" t="s">
        <v>27</v>
      </c>
      <c r="C41" s="33" t="s">
        <v>40</v>
      </c>
      <c r="D41" s="34">
        <v>14480</v>
      </c>
    </row>
    <row r="42" spans="1:4" ht="18.75">
      <c r="A42" s="32"/>
      <c r="B42" s="32" t="s">
        <v>27</v>
      </c>
      <c r="C42" s="33" t="s">
        <v>54</v>
      </c>
      <c r="D42" s="34">
        <v>34000</v>
      </c>
    </row>
    <row r="43" spans="1:4" s="6" customFormat="1" ht="56.25">
      <c r="A43" s="32"/>
      <c r="B43" s="32" t="s">
        <v>27</v>
      </c>
      <c r="C43" s="33" t="s">
        <v>62</v>
      </c>
      <c r="D43" s="34">
        <v>1459100</v>
      </c>
    </row>
    <row r="44" spans="1:4" s="6" customFormat="1" ht="18.75">
      <c r="A44" s="30" t="s">
        <v>41</v>
      </c>
      <c r="B44" s="30" t="s">
        <v>27</v>
      </c>
      <c r="C44" s="29" t="s">
        <v>42</v>
      </c>
      <c r="D44" s="31">
        <f>D45+D46+D47</f>
        <v>3865909.8</v>
      </c>
    </row>
    <row r="45" spans="1:4" s="6" customFormat="1" ht="59.25" customHeight="1">
      <c r="A45" s="32"/>
      <c r="B45" s="30" t="s">
        <v>27</v>
      </c>
      <c r="C45" s="36" t="s">
        <v>43</v>
      </c>
      <c r="D45" s="34">
        <f>3603400+7200</f>
        <v>3610600</v>
      </c>
    </row>
    <row r="46" spans="1:4" s="6" customFormat="1" ht="56.25">
      <c r="A46" s="32"/>
      <c r="B46" s="32">
        <v>9770</v>
      </c>
      <c r="C46" s="35" t="s">
        <v>44</v>
      </c>
      <c r="D46" s="34">
        <v>10000</v>
      </c>
    </row>
    <row r="47" spans="1:4" s="6" customFormat="1" ht="37.5">
      <c r="A47" s="32"/>
      <c r="B47" s="32">
        <v>9770</v>
      </c>
      <c r="C47" s="35" t="s">
        <v>109</v>
      </c>
      <c r="D47" s="34">
        <v>245309.8</v>
      </c>
    </row>
    <row r="48" spans="1:4" ht="18.75">
      <c r="A48" s="37" t="s">
        <v>30</v>
      </c>
      <c r="B48" s="32" t="s">
        <v>27</v>
      </c>
      <c r="C48" s="41" t="s">
        <v>29</v>
      </c>
      <c r="D48" s="38">
        <f>SUM(D49:D52)</f>
        <v>9231732.3499999996</v>
      </c>
    </row>
    <row r="49" spans="1:4" ht="37.5">
      <c r="A49" s="32"/>
      <c r="B49" s="32" t="s">
        <v>27</v>
      </c>
      <c r="C49" s="33" t="s">
        <v>49</v>
      </c>
      <c r="D49" s="34">
        <f>2897622+1320137.35+9000+7000</f>
        <v>4233759.3499999996</v>
      </c>
    </row>
    <row r="50" spans="1:4" ht="42.75" customHeight="1">
      <c r="A50" s="32"/>
      <c r="B50" s="32" t="s">
        <v>27</v>
      </c>
      <c r="C50" s="33" t="s">
        <v>32</v>
      </c>
      <c r="D50" s="34">
        <f>4530084+3200+30000</f>
        <v>4563284</v>
      </c>
    </row>
    <row r="51" spans="1:4" ht="37.5">
      <c r="A51" s="32"/>
      <c r="B51" s="32" t="s">
        <v>27</v>
      </c>
      <c r="C51" s="33" t="s">
        <v>33</v>
      </c>
      <c r="D51" s="34">
        <v>80000</v>
      </c>
    </row>
    <row r="52" spans="1:4" ht="18.75">
      <c r="A52" s="39"/>
      <c r="B52" s="32" t="s">
        <v>27</v>
      </c>
      <c r="C52" s="33" t="s">
        <v>31</v>
      </c>
      <c r="D52" s="40">
        <v>354689</v>
      </c>
    </row>
    <row r="53" spans="1:4" s="6" customFormat="1" ht="18.75">
      <c r="A53" s="37" t="s">
        <v>46</v>
      </c>
      <c r="B53" s="32">
        <v>9770</v>
      </c>
      <c r="C53" s="53" t="s">
        <v>47</v>
      </c>
      <c r="D53" s="54">
        <f>D54</f>
        <v>21700</v>
      </c>
    </row>
    <row r="54" spans="1:4" s="6" customFormat="1" ht="75">
      <c r="A54" s="32"/>
      <c r="B54" s="32">
        <v>9770</v>
      </c>
      <c r="C54" s="33" t="s">
        <v>48</v>
      </c>
      <c r="D54" s="40">
        <v>21700</v>
      </c>
    </row>
    <row r="55" spans="1:4" s="6" customFormat="1" ht="18.75">
      <c r="A55" s="28" t="s">
        <v>105</v>
      </c>
      <c r="B55" s="28" t="s">
        <v>106</v>
      </c>
      <c r="C55" s="60" t="s">
        <v>107</v>
      </c>
      <c r="D55" s="61">
        <v>380000</v>
      </c>
    </row>
    <row r="56" spans="1:4" s="6" customFormat="1" ht="18.75">
      <c r="A56" s="32" t="s">
        <v>14</v>
      </c>
      <c r="B56" s="32" t="s">
        <v>106</v>
      </c>
      <c r="C56" s="41" t="s">
        <v>15</v>
      </c>
      <c r="D56" s="34">
        <v>380000</v>
      </c>
    </row>
    <row r="57" spans="1:4" s="6" customFormat="1" ht="37.5">
      <c r="A57" s="32"/>
      <c r="B57" s="32">
        <v>9150</v>
      </c>
      <c r="C57" s="33" t="s">
        <v>108</v>
      </c>
      <c r="D57" s="40">
        <v>380000</v>
      </c>
    </row>
    <row r="58" spans="1:4" ht="37.5">
      <c r="A58" s="28" t="s">
        <v>35</v>
      </c>
      <c r="B58" s="28" t="s">
        <v>36</v>
      </c>
      <c r="C58" s="29" t="s">
        <v>37</v>
      </c>
      <c r="D58" s="52">
        <f>D59</f>
        <v>19880032</v>
      </c>
    </row>
    <row r="59" spans="1:4" s="4" customFormat="1" ht="18.75">
      <c r="A59" s="32" t="s">
        <v>10</v>
      </c>
      <c r="B59" s="32" t="s">
        <v>36</v>
      </c>
      <c r="C59" s="41" t="s">
        <v>39</v>
      </c>
      <c r="D59" s="38">
        <f>SUM(D60:D125)</f>
        <v>19880032</v>
      </c>
    </row>
    <row r="60" spans="1:4" ht="57.75" customHeight="1">
      <c r="A60" s="42"/>
      <c r="B60" s="42" t="s">
        <v>36</v>
      </c>
      <c r="C60" s="47" t="s">
        <v>55</v>
      </c>
      <c r="D60" s="43">
        <v>1460032</v>
      </c>
    </row>
    <row r="61" spans="1:4" s="6" customFormat="1" ht="57.75" customHeight="1">
      <c r="A61" s="42"/>
      <c r="B61" s="42">
        <v>9800</v>
      </c>
      <c r="C61" s="33" t="s">
        <v>57</v>
      </c>
      <c r="D61" s="34">
        <v>70000</v>
      </c>
    </row>
    <row r="62" spans="1:4" s="6" customFormat="1" ht="57.75" customHeight="1">
      <c r="A62" s="42"/>
      <c r="B62" s="42">
        <v>9800</v>
      </c>
      <c r="C62" s="33" t="s">
        <v>63</v>
      </c>
      <c r="D62" s="34">
        <v>1100000</v>
      </c>
    </row>
    <row r="63" spans="1:4" s="6" customFormat="1" ht="65.25" customHeight="1">
      <c r="A63" s="42"/>
      <c r="B63" s="42">
        <v>9800</v>
      </c>
      <c r="C63" s="33" t="s">
        <v>84</v>
      </c>
      <c r="D63" s="34">
        <v>300000</v>
      </c>
    </row>
    <row r="64" spans="1:4" s="6" customFormat="1" ht="75" customHeight="1">
      <c r="A64" s="42"/>
      <c r="B64" s="42">
        <v>9800</v>
      </c>
      <c r="C64" s="33" t="s">
        <v>64</v>
      </c>
      <c r="D64" s="34">
        <v>600000</v>
      </c>
    </row>
    <row r="65" spans="1:4" s="6" customFormat="1" ht="93.75" customHeight="1">
      <c r="A65" s="42"/>
      <c r="B65" s="42">
        <v>9800</v>
      </c>
      <c r="C65" s="55" t="s">
        <v>65</v>
      </c>
      <c r="D65" s="34">
        <v>500000</v>
      </c>
    </row>
    <row r="66" spans="1:4" s="6" customFormat="1" ht="57.75" customHeight="1">
      <c r="A66" s="42"/>
      <c r="B66" s="42">
        <v>9800</v>
      </c>
      <c r="C66" s="33" t="s">
        <v>66</v>
      </c>
      <c r="D66" s="34">
        <v>500000</v>
      </c>
    </row>
    <row r="67" spans="1:4" s="6" customFormat="1" ht="57.75" customHeight="1">
      <c r="A67" s="42"/>
      <c r="B67" s="42">
        <v>9800</v>
      </c>
      <c r="C67" s="33" t="s">
        <v>67</v>
      </c>
      <c r="D67" s="34">
        <v>500000</v>
      </c>
    </row>
    <row r="68" spans="1:4" s="6" customFormat="1" ht="57.75" customHeight="1">
      <c r="A68" s="42"/>
      <c r="B68" s="42">
        <v>9800</v>
      </c>
      <c r="C68" s="33" t="s">
        <v>68</v>
      </c>
      <c r="D68" s="34">
        <v>500000</v>
      </c>
    </row>
    <row r="69" spans="1:4" s="6" customFormat="1" ht="57.75" customHeight="1">
      <c r="A69" s="42"/>
      <c r="B69" s="42">
        <v>9800</v>
      </c>
      <c r="C69" s="33" t="s">
        <v>69</v>
      </c>
      <c r="D69" s="34">
        <v>500000</v>
      </c>
    </row>
    <row r="70" spans="1:4" s="6" customFormat="1" ht="57.75" customHeight="1">
      <c r="A70" s="42"/>
      <c r="B70" s="42">
        <v>9800</v>
      </c>
      <c r="C70" s="33" t="s">
        <v>70</v>
      </c>
      <c r="D70" s="34">
        <v>500000</v>
      </c>
    </row>
    <row r="71" spans="1:4" s="6" customFormat="1" ht="57.75" customHeight="1">
      <c r="A71" s="42"/>
      <c r="B71" s="42">
        <v>9800</v>
      </c>
      <c r="C71" s="33" t="s">
        <v>71</v>
      </c>
      <c r="D71" s="34">
        <v>500000</v>
      </c>
    </row>
    <row r="72" spans="1:4" s="6" customFormat="1" ht="57.75" customHeight="1">
      <c r="A72" s="42"/>
      <c r="B72" s="42">
        <v>9800</v>
      </c>
      <c r="C72" s="33" t="s">
        <v>72</v>
      </c>
      <c r="D72" s="34">
        <v>500000</v>
      </c>
    </row>
    <row r="73" spans="1:4" s="6" customFormat="1" ht="57.75" customHeight="1">
      <c r="A73" s="42"/>
      <c r="B73" s="42">
        <v>9800</v>
      </c>
      <c r="C73" s="33" t="s">
        <v>73</v>
      </c>
      <c r="D73" s="34">
        <v>500000</v>
      </c>
    </row>
    <row r="74" spans="1:4" s="6" customFormat="1" ht="57.75" customHeight="1">
      <c r="A74" s="42"/>
      <c r="B74" s="42">
        <v>9800</v>
      </c>
      <c r="C74" s="33" t="s">
        <v>74</v>
      </c>
      <c r="D74" s="34">
        <v>500000</v>
      </c>
    </row>
    <row r="75" spans="1:4" s="6" customFormat="1" ht="57.75" customHeight="1">
      <c r="A75" s="42"/>
      <c r="B75" s="42">
        <v>9800</v>
      </c>
      <c r="C75" s="33" t="s">
        <v>75</v>
      </c>
      <c r="D75" s="34">
        <v>500000</v>
      </c>
    </row>
    <row r="76" spans="1:4" s="6" customFormat="1" ht="57.75" customHeight="1">
      <c r="A76" s="42"/>
      <c r="B76" s="42">
        <v>9800</v>
      </c>
      <c r="C76" s="33" t="s">
        <v>76</v>
      </c>
      <c r="D76" s="34">
        <v>200000</v>
      </c>
    </row>
    <row r="77" spans="1:4" s="6" customFormat="1" ht="57.75" customHeight="1">
      <c r="A77" s="42"/>
      <c r="B77" s="42">
        <v>9800</v>
      </c>
      <c r="C77" s="33" t="s">
        <v>77</v>
      </c>
      <c r="D77" s="34">
        <v>200000</v>
      </c>
    </row>
    <row r="78" spans="1:4" s="6" customFormat="1" ht="57.75" customHeight="1">
      <c r="A78" s="42"/>
      <c r="B78" s="42">
        <v>9800</v>
      </c>
      <c r="C78" s="33" t="s">
        <v>78</v>
      </c>
      <c r="D78" s="34">
        <v>200000</v>
      </c>
    </row>
    <row r="79" spans="1:4" s="6" customFormat="1" ht="57.75" customHeight="1">
      <c r="A79" s="42"/>
      <c r="B79" s="42">
        <v>9800</v>
      </c>
      <c r="C79" s="33" t="s">
        <v>79</v>
      </c>
      <c r="D79" s="34">
        <v>500000</v>
      </c>
    </row>
    <row r="80" spans="1:4" s="6" customFormat="1" ht="57.75" customHeight="1">
      <c r="A80" s="42"/>
      <c r="B80" s="42">
        <v>9800</v>
      </c>
      <c r="C80" s="33" t="s">
        <v>80</v>
      </c>
      <c r="D80" s="34">
        <v>500000</v>
      </c>
    </row>
    <row r="81" spans="1:4" s="6" customFormat="1" ht="57.75" customHeight="1">
      <c r="A81" s="42"/>
      <c r="B81" s="42">
        <v>9800</v>
      </c>
      <c r="C81" s="33" t="s">
        <v>81</v>
      </c>
      <c r="D81" s="34">
        <v>500000</v>
      </c>
    </row>
    <row r="82" spans="1:4" s="6" customFormat="1" ht="57.75" customHeight="1">
      <c r="A82" s="42"/>
      <c r="B82" s="42">
        <v>9800</v>
      </c>
      <c r="C82" s="33" t="s">
        <v>82</v>
      </c>
      <c r="D82" s="34">
        <v>200000</v>
      </c>
    </row>
    <row r="83" spans="1:4" s="6" customFormat="1" ht="57.75" customHeight="1">
      <c r="A83" s="42"/>
      <c r="B83" s="42">
        <v>9800</v>
      </c>
      <c r="C83" s="33" t="s">
        <v>83</v>
      </c>
      <c r="D83" s="34">
        <v>500000</v>
      </c>
    </row>
    <row r="84" spans="1:4" s="6" customFormat="1" ht="57.75" customHeight="1">
      <c r="A84" s="42"/>
      <c r="B84" s="42">
        <v>9800</v>
      </c>
      <c r="C84" s="33" t="s">
        <v>85</v>
      </c>
      <c r="D84" s="34">
        <v>200000</v>
      </c>
    </row>
    <row r="85" spans="1:4" s="6" customFormat="1" ht="57.75" customHeight="1">
      <c r="A85" s="42"/>
      <c r="B85" s="42">
        <v>9800</v>
      </c>
      <c r="C85" s="33" t="s">
        <v>86</v>
      </c>
      <c r="D85" s="34">
        <v>200000</v>
      </c>
    </row>
    <row r="86" spans="1:4" s="6" customFormat="1" ht="57.75" customHeight="1">
      <c r="A86" s="42"/>
      <c r="B86" s="42">
        <v>9800</v>
      </c>
      <c r="C86" s="33" t="s">
        <v>92</v>
      </c>
      <c r="D86" s="34">
        <v>200000</v>
      </c>
    </row>
    <row r="87" spans="1:4" s="6" customFormat="1" ht="57.75" customHeight="1">
      <c r="A87" s="42"/>
      <c r="B87" s="42">
        <v>9800</v>
      </c>
      <c r="C87" s="33" t="s">
        <v>88</v>
      </c>
      <c r="D87" s="34">
        <v>200000</v>
      </c>
    </row>
    <row r="88" spans="1:4" s="6" customFormat="1" ht="57.75" customHeight="1">
      <c r="A88" s="42"/>
      <c r="B88" s="42">
        <v>9800</v>
      </c>
      <c r="C88" s="33" t="s">
        <v>89</v>
      </c>
      <c r="D88" s="34">
        <v>200000</v>
      </c>
    </row>
    <row r="89" spans="1:4" s="6" customFormat="1" ht="57.75" customHeight="1">
      <c r="A89" s="42"/>
      <c r="B89" s="42">
        <v>9800</v>
      </c>
      <c r="C89" s="33" t="s">
        <v>90</v>
      </c>
      <c r="D89" s="34">
        <v>200000</v>
      </c>
    </row>
    <row r="90" spans="1:4" s="6" customFormat="1" ht="57.75" customHeight="1">
      <c r="A90" s="42"/>
      <c r="B90" s="42">
        <v>9800</v>
      </c>
      <c r="C90" s="33" t="s">
        <v>91</v>
      </c>
      <c r="D90" s="34">
        <v>200000</v>
      </c>
    </row>
    <row r="91" spans="1:4" s="6" customFormat="1" ht="57.75" customHeight="1">
      <c r="A91" s="42"/>
      <c r="B91" s="42">
        <v>9800</v>
      </c>
      <c r="C91" s="35" t="s">
        <v>93</v>
      </c>
      <c r="D91" s="34">
        <v>200000</v>
      </c>
    </row>
    <row r="92" spans="1:4" s="6" customFormat="1" ht="57.75" customHeight="1">
      <c r="A92" s="42"/>
      <c r="B92" s="42">
        <v>9800</v>
      </c>
      <c r="C92" s="33" t="s">
        <v>87</v>
      </c>
      <c r="D92" s="34">
        <v>200000</v>
      </c>
    </row>
    <row r="93" spans="1:4" s="6" customFormat="1" ht="57.75" customHeight="1">
      <c r="A93" s="42"/>
      <c r="B93" s="42">
        <v>9800</v>
      </c>
      <c r="C93" s="33" t="s">
        <v>94</v>
      </c>
      <c r="D93" s="34">
        <v>200000</v>
      </c>
    </row>
    <row r="94" spans="1:4" s="6" customFormat="1" ht="57.75" customHeight="1">
      <c r="A94" s="42"/>
      <c r="B94" s="42">
        <v>9800</v>
      </c>
      <c r="C94" s="33" t="s">
        <v>95</v>
      </c>
      <c r="D94" s="34">
        <v>200000</v>
      </c>
    </row>
    <row r="95" spans="1:4" s="6" customFormat="1" ht="57.75" customHeight="1">
      <c r="A95" s="42"/>
      <c r="B95" s="42">
        <v>9800</v>
      </c>
      <c r="C95" s="33" t="s">
        <v>96</v>
      </c>
      <c r="D95" s="34">
        <v>200000</v>
      </c>
    </row>
    <row r="96" spans="1:4" s="6" customFormat="1" ht="57.75" customHeight="1">
      <c r="A96" s="42"/>
      <c r="B96" s="42">
        <v>9800</v>
      </c>
      <c r="C96" s="33" t="s">
        <v>97</v>
      </c>
      <c r="D96" s="34">
        <v>200000</v>
      </c>
    </row>
    <row r="97" spans="1:4" s="6" customFormat="1" ht="57.75" customHeight="1">
      <c r="A97" s="42"/>
      <c r="B97" s="42">
        <v>9800</v>
      </c>
      <c r="C97" s="33" t="s">
        <v>98</v>
      </c>
      <c r="D97" s="34">
        <v>200000</v>
      </c>
    </row>
    <row r="98" spans="1:4" s="6" customFormat="1" ht="57.75" customHeight="1">
      <c r="A98" s="42"/>
      <c r="B98" s="42">
        <v>9800</v>
      </c>
      <c r="C98" s="33" t="s">
        <v>110</v>
      </c>
      <c r="D98" s="34">
        <v>200000</v>
      </c>
    </row>
    <row r="99" spans="1:4" s="6" customFormat="1" ht="57.75" customHeight="1">
      <c r="A99" s="42"/>
      <c r="B99" s="42">
        <v>9800</v>
      </c>
      <c r="C99" s="33" t="s">
        <v>99</v>
      </c>
      <c r="D99" s="34">
        <v>200000</v>
      </c>
    </row>
    <row r="100" spans="1:4" s="6" customFormat="1" ht="57.75" customHeight="1">
      <c r="A100" s="42"/>
      <c r="B100" s="42">
        <v>9800</v>
      </c>
      <c r="C100" s="33" t="s">
        <v>100</v>
      </c>
      <c r="D100" s="34">
        <v>200000</v>
      </c>
    </row>
    <row r="101" spans="1:4" s="6" customFormat="1" ht="57.75" customHeight="1">
      <c r="A101" s="42"/>
      <c r="B101" s="42">
        <v>9800</v>
      </c>
      <c r="C101" s="33" t="s">
        <v>101</v>
      </c>
      <c r="D101" s="34">
        <v>200000</v>
      </c>
    </row>
    <row r="102" spans="1:4" s="6" customFormat="1" ht="57.75" customHeight="1">
      <c r="A102" s="42"/>
      <c r="B102" s="42">
        <v>9800</v>
      </c>
      <c r="C102" s="33" t="s">
        <v>102</v>
      </c>
      <c r="D102" s="34">
        <v>200000</v>
      </c>
    </row>
    <row r="103" spans="1:4" s="6" customFormat="1" ht="57.75" customHeight="1">
      <c r="A103" s="42"/>
      <c r="B103" s="42">
        <v>9800</v>
      </c>
      <c r="C103" s="33" t="s">
        <v>103</v>
      </c>
      <c r="D103" s="34">
        <v>200000</v>
      </c>
    </row>
    <row r="104" spans="1:4" s="6" customFormat="1" ht="57.75" customHeight="1">
      <c r="A104" s="42"/>
      <c r="B104" s="42">
        <v>9800</v>
      </c>
      <c r="C104" s="33" t="s">
        <v>112</v>
      </c>
      <c r="D104" s="34">
        <v>200000</v>
      </c>
    </row>
    <row r="105" spans="1:4" s="6" customFormat="1" ht="57.75" customHeight="1">
      <c r="A105" s="42"/>
      <c r="B105" s="42">
        <v>9800</v>
      </c>
      <c r="C105" s="33" t="s">
        <v>113</v>
      </c>
      <c r="D105" s="34">
        <v>200000</v>
      </c>
    </row>
    <row r="106" spans="1:4" s="6" customFormat="1" ht="57.75" customHeight="1">
      <c r="A106" s="42"/>
      <c r="B106" s="42">
        <v>9800</v>
      </c>
      <c r="C106" s="33" t="s">
        <v>114</v>
      </c>
      <c r="D106" s="34">
        <v>200000</v>
      </c>
    </row>
    <row r="107" spans="1:4" s="6" customFormat="1" ht="57.75" customHeight="1">
      <c r="A107" s="42"/>
      <c r="B107" s="42">
        <v>9800</v>
      </c>
      <c r="C107" s="33" t="s">
        <v>115</v>
      </c>
      <c r="D107" s="34">
        <v>200000</v>
      </c>
    </row>
    <row r="108" spans="1:4" s="6" customFormat="1" ht="57.75" customHeight="1">
      <c r="A108" s="42"/>
      <c r="B108" s="42">
        <v>9800</v>
      </c>
      <c r="C108" s="33" t="s">
        <v>116</v>
      </c>
      <c r="D108" s="34">
        <v>200000</v>
      </c>
    </row>
    <row r="109" spans="1:4" s="6" customFormat="1" ht="57.75" customHeight="1">
      <c r="A109" s="42"/>
      <c r="B109" s="42">
        <v>9800</v>
      </c>
      <c r="C109" s="33" t="s">
        <v>117</v>
      </c>
      <c r="D109" s="34">
        <v>200000</v>
      </c>
    </row>
    <row r="110" spans="1:4" s="6" customFormat="1" ht="57.75" customHeight="1">
      <c r="A110" s="42"/>
      <c r="B110" s="42">
        <v>9800</v>
      </c>
      <c r="C110" s="33" t="s">
        <v>118</v>
      </c>
      <c r="D110" s="34">
        <v>200000</v>
      </c>
    </row>
    <row r="111" spans="1:4" s="6" customFormat="1" ht="57.75" customHeight="1">
      <c r="A111" s="42"/>
      <c r="B111" s="42">
        <v>9800</v>
      </c>
      <c r="C111" s="33" t="s">
        <v>119</v>
      </c>
      <c r="D111" s="34">
        <v>200000</v>
      </c>
    </row>
    <row r="112" spans="1:4" s="6" customFormat="1" ht="57.75" customHeight="1">
      <c r="A112" s="42"/>
      <c r="B112" s="42">
        <v>9800</v>
      </c>
      <c r="C112" s="33" t="s">
        <v>120</v>
      </c>
      <c r="D112" s="34">
        <v>200000</v>
      </c>
    </row>
    <row r="113" spans="1:4" s="6" customFormat="1" ht="57.75" customHeight="1">
      <c r="A113" s="42"/>
      <c r="B113" s="42">
        <v>9800</v>
      </c>
      <c r="C113" s="33" t="s">
        <v>121</v>
      </c>
      <c r="D113" s="34">
        <v>200000</v>
      </c>
    </row>
    <row r="114" spans="1:4" s="6" customFormat="1" ht="57.75" customHeight="1">
      <c r="A114" s="42"/>
      <c r="B114" s="42">
        <v>9800</v>
      </c>
      <c r="C114" s="33" t="s">
        <v>122</v>
      </c>
      <c r="D114" s="34">
        <v>200000</v>
      </c>
    </row>
    <row r="115" spans="1:4" s="6" customFormat="1" ht="57.75" customHeight="1">
      <c r="A115" s="42"/>
      <c r="B115" s="42">
        <v>9800</v>
      </c>
      <c r="C115" s="33" t="s">
        <v>123</v>
      </c>
      <c r="D115" s="34">
        <v>200000</v>
      </c>
    </row>
    <row r="116" spans="1:4" s="6" customFormat="1" ht="57.75" customHeight="1">
      <c r="A116" s="42"/>
      <c r="B116" s="42">
        <v>9800</v>
      </c>
      <c r="C116" s="33" t="s">
        <v>124</v>
      </c>
      <c r="D116" s="34">
        <v>200000</v>
      </c>
    </row>
    <row r="117" spans="1:4" s="6" customFormat="1" ht="57.75" customHeight="1">
      <c r="A117" s="42"/>
      <c r="B117" s="42">
        <v>9800</v>
      </c>
      <c r="C117" s="33" t="s">
        <v>125</v>
      </c>
      <c r="D117" s="34">
        <v>50000</v>
      </c>
    </row>
    <row r="118" spans="1:4" s="6" customFormat="1" ht="57.75" customHeight="1">
      <c r="A118" s="42"/>
      <c r="B118" s="42">
        <v>9800</v>
      </c>
      <c r="C118" s="33" t="s">
        <v>126</v>
      </c>
      <c r="D118" s="34">
        <v>200000</v>
      </c>
    </row>
    <row r="119" spans="1:4" s="6" customFormat="1" ht="57.75" customHeight="1">
      <c r="A119" s="42"/>
      <c r="B119" s="42">
        <v>9800</v>
      </c>
      <c r="C119" s="33" t="s">
        <v>127</v>
      </c>
      <c r="D119" s="34">
        <v>200000</v>
      </c>
    </row>
    <row r="120" spans="1:4" s="6" customFormat="1" ht="57.75" customHeight="1">
      <c r="A120" s="42"/>
      <c r="B120" s="42">
        <v>9800</v>
      </c>
      <c r="C120" s="33" t="s">
        <v>128</v>
      </c>
      <c r="D120" s="34">
        <v>200000</v>
      </c>
    </row>
    <row r="121" spans="1:4" s="6" customFormat="1" ht="57.75" customHeight="1">
      <c r="A121" s="42"/>
      <c r="B121" s="42">
        <v>9800</v>
      </c>
      <c r="C121" s="33" t="s">
        <v>129</v>
      </c>
      <c r="D121" s="34">
        <v>100000</v>
      </c>
    </row>
    <row r="122" spans="1:4" s="6" customFormat="1" ht="57.75" customHeight="1">
      <c r="A122" s="42"/>
      <c r="B122" s="42">
        <v>9800</v>
      </c>
      <c r="C122" s="33" t="s">
        <v>130</v>
      </c>
      <c r="D122" s="34">
        <v>100000</v>
      </c>
    </row>
    <row r="123" spans="1:4" s="6" customFormat="1" ht="57.75" customHeight="1">
      <c r="A123" s="42"/>
      <c r="B123" s="42">
        <v>9800</v>
      </c>
      <c r="C123" s="33" t="s">
        <v>131</v>
      </c>
      <c r="D123" s="34">
        <v>200000</v>
      </c>
    </row>
    <row r="124" spans="1:4" s="6" customFormat="1" ht="57.75" customHeight="1">
      <c r="A124" s="42"/>
      <c r="B124" s="42">
        <v>9800</v>
      </c>
      <c r="C124" s="33" t="s">
        <v>132</v>
      </c>
      <c r="D124" s="34">
        <v>200000</v>
      </c>
    </row>
    <row r="125" spans="1:4" s="6" customFormat="1" ht="57.75" customHeight="1">
      <c r="A125" s="42"/>
      <c r="B125" s="42">
        <v>9800</v>
      </c>
      <c r="C125" s="33" t="s">
        <v>133</v>
      </c>
      <c r="D125" s="34">
        <v>200000</v>
      </c>
    </row>
    <row r="126" spans="1:4" s="6" customFormat="1" ht="16.5" customHeight="1">
      <c r="A126" s="42"/>
      <c r="B126" s="42"/>
      <c r="C126" s="33"/>
      <c r="D126" s="34"/>
    </row>
    <row r="127" spans="1:4" ht="20.100000000000001" customHeight="1">
      <c r="A127" s="68" t="s">
        <v>28</v>
      </c>
      <c r="B127" s="68"/>
      <c r="C127" s="68"/>
      <c r="D127" s="67"/>
    </row>
    <row r="128" spans="1:4" s="6" customFormat="1" ht="18.75">
      <c r="A128" s="37"/>
      <c r="B128" s="32"/>
      <c r="C128" s="33"/>
      <c r="D128" s="43" t="s">
        <v>53</v>
      </c>
    </row>
    <row r="129" spans="1:4" ht="18.75">
      <c r="A129" s="44" t="s">
        <v>17</v>
      </c>
      <c r="B129" s="44" t="s">
        <v>17</v>
      </c>
      <c r="C129" s="24" t="s">
        <v>18</v>
      </c>
      <c r="D129" s="45">
        <f>D130+D131</f>
        <v>34886954.149999999</v>
      </c>
    </row>
    <row r="130" spans="1:4" ht="18.75">
      <c r="A130" s="44" t="s">
        <v>17</v>
      </c>
      <c r="B130" s="44" t="s">
        <v>17</v>
      </c>
      <c r="C130" s="24" t="s">
        <v>19</v>
      </c>
      <c r="D130" s="45">
        <f>D39+D55+D58</f>
        <v>34886954.149999999</v>
      </c>
    </row>
    <row r="131" spans="1:4" ht="18.75">
      <c r="A131" s="44" t="s">
        <v>17</v>
      </c>
      <c r="B131" s="44" t="s">
        <v>17</v>
      </c>
      <c r="C131" s="24" t="s">
        <v>20</v>
      </c>
      <c r="D131" s="45"/>
    </row>
    <row r="132" spans="1:4" ht="18.75">
      <c r="A132" s="13"/>
      <c r="B132" s="13"/>
      <c r="C132" s="13"/>
      <c r="D132" s="13"/>
    </row>
    <row r="133" spans="1:4" s="51" customFormat="1" ht="18.75">
      <c r="A133" s="66" t="s">
        <v>137</v>
      </c>
      <c r="B133" s="66"/>
      <c r="C133" s="49" t="s">
        <v>138</v>
      </c>
      <c r="D133" s="50"/>
    </row>
  </sheetData>
  <mergeCells count="23">
    <mergeCell ref="B27:C27"/>
    <mergeCell ref="B26:C26"/>
    <mergeCell ref="A7:D7"/>
    <mergeCell ref="A8:D8"/>
    <mergeCell ref="B12:C12"/>
    <mergeCell ref="B13:C13"/>
    <mergeCell ref="A9:D9"/>
    <mergeCell ref="A133:B133"/>
    <mergeCell ref="A14:D14"/>
    <mergeCell ref="A38:D38"/>
    <mergeCell ref="A127:D127"/>
    <mergeCell ref="A28:D28"/>
    <mergeCell ref="B25:C25"/>
    <mergeCell ref="B18:C18"/>
    <mergeCell ref="B23:C23"/>
    <mergeCell ref="B24:C24"/>
    <mergeCell ref="B20:C20"/>
    <mergeCell ref="B30:C30"/>
    <mergeCell ref="B19:C19"/>
    <mergeCell ref="B21:C21"/>
    <mergeCell ref="B15:C15"/>
    <mergeCell ref="B17:C17"/>
    <mergeCell ref="B16:C16"/>
  </mergeCells>
  <pageMargins left="0.59055118110236227" right="0.59055118110236227" top="0.39370078740157483" bottom="0.39370078740157483" header="0" footer="0"/>
  <pageSetup paperSize="9" scale="61" fitToHeight="2" orientation="portrait" horizontalDpi="1200" verticalDpi="1200" r:id="rId1"/>
  <rowBreaks count="5" manualBreakCount="5">
    <brk id="34" max="16383" man="1"/>
    <brk id="63" max="16383" man="1"/>
    <brk id="82" max="16383" man="1"/>
    <brk id="102" max="16383" man="1"/>
    <brk id="1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2026-10-05T12:01:17Z</cp:lastPrinted>
  <dcterms:created xsi:type="dcterms:W3CDTF">2022-12-19T10:09:11Z</dcterms:created>
  <dcterms:modified xsi:type="dcterms:W3CDTF">2026-10-05T12:01:33Z</dcterms:modified>
</cp:coreProperties>
</file>