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19425" windowHeight="11025"/>
  </bookViews>
  <sheets>
    <sheet name="Лист1" sheetId="1" r:id="rId1"/>
  </sheets>
  <calcPr calcId="124519" refMode="R1C1"/>
</workbook>
</file>

<file path=xl/calcChain.xml><?xml version="1.0" encoding="utf-8"?>
<calcChain xmlns="http://schemas.openxmlformats.org/spreadsheetml/2006/main">
  <c r="D35" i="1"/>
  <c r="D33" s="1"/>
  <c r="D44"/>
  <c r="D45"/>
  <c r="D42"/>
  <c r="D56"/>
  <c r="D51"/>
  <c r="D26"/>
  <c r="D25" s="1"/>
  <c r="D48"/>
  <c r="D55" l="1"/>
  <c r="D54" s="1"/>
</calcChain>
</file>

<file path=xl/sharedStrings.xml><?xml version="1.0" encoding="utf-8"?>
<sst xmlns="http://schemas.openxmlformats.org/spreadsheetml/2006/main" count="96" uniqueCount="62">
  <si>
    <t>Міжбюджетні трансферти на 2021 рік</t>
  </si>
  <si>
    <t>04530000000</t>
  </si>
  <si>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</si>
  <si>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</si>
  <si>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</si>
  <si>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</si>
  <si>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</si>
  <si>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</si>
  <si>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</si>
  <si>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</si>
  <si>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</si>
  <si>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99000000000</t>
  </si>
  <si>
    <t>Державний бюджет</t>
  </si>
  <si>
    <t>41033900</t>
  </si>
  <si>
    <t>Освітня субвенція з державного бюджету місцевим бюджетам </t>
  </si>
  <si>
    <t>41053900</t>
  </si>
  <si>
    <t>Інші субвенції з місцевого бюджету</t>
  </si>
  <si>
    <t>04100000000</t>
  </si>
  <si>
    <t>Обласний бюджет Дніпропетровської області</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</si>
  <si>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</si>
  <si>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</si>
  <si>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</si>
  <si>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</si>
  <si>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</si>
  <si>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</si>
  <si>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</si>
  <si>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</si>
  <si>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</si>
  <si>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</si>
  <si>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0219770</t>
  </si>
  <si>
    <t>9770</t>
  </si>
  <si>
    <t>04551000000</t>
  </si>
  <si>
    <t>ІІ. Трансферти із спеціального фонду бюджету</t>
  </si>
  <si>
    <t>Обласний бюджет Дніпропетровської області(на створення матеріального резерву)</t>
  </si>
  <si>
    <t>04501000000</t>
  </si>
  <si>
    <t xml:space="preserve">                                                                                                                                                       Додаток 4</t>
  </si>
  <si>
    <t>Субвенція з місцевого бюджету державному бюджету на виконання програм соціально-економічного розвитку регіонів</t>
  </si>
  <si>
    <t>0219800</t>
  </si>
  <si>
    <t>Апостолівський центр соціально-психологічної  реабілітації дітей «Надія»</t>
  </si>
  <si>
    <t>Бюджет Апостолівської міської ради, в т.ч.:</t>
  </si>
  <si>
    <t xml:space="preserve">Бюджет Широківської селищної територіальної громади, в т.ч.: </t>
  </si>
  <si>
    <t>на утримання викладача Калинівської філії КЗПО "Широківська мистецька школа"</t>
  </si>
  <si>
    <t>КЗПО «Широківський Центр дитячої творчості», (співфінансування на утримання закладу для здійснення позашкільної освіти та участі закладів освіти Гречаноподівської сільської ради у фестивалі спортивно-технічного моделювання «TechnoModels-2020»)</t>
  </si>
  <si>
    <t>на співфінансування КЗ "Широківський центр надання соціальних послуг" Широківської селищної ради Дніпропетровської області (по роботі центру сім'ї та молоді)</t>
  </si>
  <si>
    <t>на співфінансування КЗ "Широківський центр надання соціальних послуг" Широківської селищної ради Дніпропетровської області (по роботі Терцентру)</t>
  </si>
  <si>
    <t>співфінансування на утримання закладів охорони здоров'я КНП "Широківський ЦПМД"</t>
  </si>
  <si>
    <t>КНП «Широківський ЦПМД» відшкодування вартості безкоштовних рецептів пільговим категоріям</t>
  </si>
  <si>
    <t>на фінансову підтримку трудового архіву</t>
  </si>
  <si>
    <t>КП "Широківська лікарня"на пільгове зубопротезування</t>
  </si>
  <si>
    <t>Обласний бюджет Дніпропетровської області (на виконання заходів, передбачених Меморандумом про співпрацю та партнерство між Головним управлінням Національної поліції в Дніпропетровській області та Виконавчим комітетом Гречаноподівської сільської ради від 21 грудня 2018 року  та заходів Програми поліцейський офіцер громади на 2019- 2021роки)</t>
  </si>
  <si>
    <t>41034500</t>
  </si>
  <si>
    <t>Субвенція з державного бюджету місцевим бюджетам на здійснення заходів щодо соціально-економічного розвитку окремих територій</t>
  </si>
  <si>
    <t xml:space="preserve">про внесення змін до рішення  "Про   бюджет Гречаноподівської сільської </t>
  </si>
  <si>
    <t>КП "Широківська лікарня"відшкодування коштів за проходження медогляду військовозобов'язаних та призовників</t>
  </si>
  <si>
    <t xml:space="preserve">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 </t>
  </si>
  <si>
    <t>Обласний бюджет</t>
  </si>
  <si>
    <t>Обласний бюджет Дніпропетровської області (на розробку проектно-кошторисної документації та проходження експертизи по проекту "Реконструкція системи зрошення на території об'єднаних територіальних громад Гречаноподівської та Новолатівської Криворізького району Дніпропетровської області", замовником вищеозначених робіт буде виступати Регіональний офіс водних ресурсів у Дніпропетровській області)</t>
  </si>
  <si>
    <t>до рішення  Гречаноподівської сільської ради</t>
  </si>
  <si>
    <t>співфінансування на підтримку та розвиток  КП "Широківська лікарня"</t>
  </si>
  <si>
    <t>територіальної громади на 2021 рік" № 1028-16/VIII від 22.12.2021 року</t>
  </si>
  <si>
    <t>Секретар ради</t>
  </si>
  <si>
    <t>Галина ІВАНОВА</t>
  </si>
</sst>
</file>

<file path=xl/styles.xml><?xml version="1.0" encoding="utf-8"?>
<styleSheet xmlns="http://schemas.openxmlformats.org/spreadsheetml/2006/main">
  <numFmts count="3">
    <numFmt numFmtId="164" formatCode="#,##0;\-#,##0;#,&quot;-&quot;"/>
    <numFmt numFmtId="165" formatCode="#,##0.00;\-#,##0.00;#,&quot;-&quot;"/>
    <numFmt numFmtId="166" formatCode="#,##0.00;\-#,##0.00;#.00,&quot;-&quot;"/>
  </numFmts>
  <fonts count="5">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i/>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indexed="42"/>
        <bgColor indexed="64"/>
      </patternFill>
    </fill>
  </fills>
  <borders count="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horizontal="right"/>
    </xf>
    <xf numFmtId="0" fontId="0" fillId="0" borderId="0" xfId="0" applyAlignment="1"/>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164" fontId="1" fillId="2" borderId="3" xfId="0" applyNumberFormat="1"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0" fontId="0" fillId="0" borderId="1" xfId="0" applyBorder="1" applyAlignment="1">
      <alignment horizontal="center" vertic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0" fillId="0" borderId="5" xfId="0" applyNumberFormat="1" applyBorder="1" applyAlignment="1">
      <alignment horizontal="center"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0" borderId="3" xfId="0" applyFont="1" applyBorder="1" applyAlignment="1">
      <alignment horizontal="centerContinuous" vertical="center"/>
    </xf>
    <xf numFmtId="0" fontId="1" fillId="0" borderId="3" xfId="0" applyFont="1" applyBorder="1" applyAlignment="1">
      <alignment horizontal="centerContinuous" vertical="center" wrapText="1"/>
    </xf>
    <xf numFmtId="0" fontId="0" fillId="0" borderId="3" xfId="0" applyBorder="1" applyAlignment="1">
      <alignment horizontal="centerContinuous" vertical="center"/>
    </xf>
    <xf numFmtId="0" fontId="0" fillId="0" borderId="3" xfId="0" applyBorder="1" applyAlignment="1">
      <alignment horizontal="centerContinuous" vertical="center" wrapText="1"/>
    </xf>
    <xf numFmtId="0" fontId="0" fillId="0" borderId="4" xfId="0" applyBorder="1" applyAlignment="1">
      <alignment horizontal="centerContinuous" vertical="center"/>
    </xf>
    <xf numFmtId="0" fontId="0" fillId="0" borderId="4" xfId="0" applyBorder="1" applyAlignment="1">
      <alignment horizontal="centerContinuous" vertical="center" wrapText="1"/>
    </xf>
    <xf numFmtId="164" fontId="0" fillId="0" borderId="4" xfId="0" applyNumberFormat="1" applyBorder="1" applyAlignment="1">
      <alignment horizontal="center" vertical="center"/>
    </xf>
    <xf numFmtId="0" fontId="1" fillId="3" borderId="3" xfId="0" applyFont="1" applyFill="1" applyBorder="1" applyAlignment="1">
      <alignment horizontal="center" vertical="center"/>
    </xf>
    <xf numFmtId="0" fontId="0" fillId="0" borderId="0" xfId="0" applyAlignment="1">
      <alignment wrapText="1"/>
    </xf>
    <xf numFmtId="0" fontId="0" fillId="0" borderId="0" xfId="0" applyAlignment="1">
      <alignment horizontal="right"/>
    </xf>
    <xf numFmtId="49" fontId="0" fillId="0" borderId="4" xfId="0" applyNumberFormat="1" applyBorder="1" applyAlignment="1">
      <alignment horizontal="center" vertical="center"/>
    </xf>
    <xf numFmtId="0" fontId="1" fillId="0" borderId="4" xfId="0" applyFont="1" applyBorder="1" applyAlignment="1">
      <alignment horizontal="centerContinuous" vertical="center" wrapText="1"/>
    </xf>
    <xf numFmtId="49" fontId="1" fillId="0" borderId="4" xfId="0" applyNumberFormat="1" applyFont="1" applyBorder="1" applyAlignment="1">
      <alignment horizontal="center" vertical="center"/>
    </xf>
    <xf numFmtId="49" fontId="0" fillId="0" borderId="4" xfId="0" applyNumberFormat="1" applyFont="1" applyBorder="1" applyAlignment="1">
      <alignment horizontal="center" vertical="center"/>
    </xf>
    <xf numFmtId="0" fontId="1" fillId="0" borderId="4" xfId="0" applyFont="1" applyBorder="1" applyAlignment="1">
      <alignment horizontal="centerContinuous" vertical="center"/>
    </xf>
    <xf numFmtId="0" fontId="0" fillId="0" borderId="4" xfId="0" applyBorder="1" applyAlignment="1">
      <alignment horizontal="left" vertical="center" wrapText="1"/>
    </xf>
    <xf numFmtId="165" fontId="1" fillId="2" borderId="6" xfId="0" applyNumberFormat="1" applyFont="1" applyFill="1" applyBorder="1" applyAlignment="1">
      <alignment horizontal="center" vertical="center"/>
    </xf>
    <xf numFmtId="165" fontId="0" fillId="0" borderId="6" xfId="0" applyNumberForma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164" fontId="1" fillId="0" borderId="5" xfId="0" applyNumberFormat="1" applyFont="1" applyBorder="1" applyAlignment="1">
      <alignment horizontal="center" vertical="center"/>
    </xf>
    <xf numFmtId="0" fontId="1" fillId="0" borderId="0" xfId="0" applyFont="1"/>
    <xf numFmtId="0" fontId="1" fillId="0" borderId="0" xfId="0" applyFont="1" applyAlignment="1">
      <alignment horizontal="right"/>
    </xf>
    <xf numFmtId="166" fontId="1" fillId="2" borderId="3" xfId="0" applyNumberFormat="1" applyFont="1" applyFill="1" applyBorder="1" applyAlignment="1">
      <alignment horizontal="center" vertical="center"/>
    </xf>
    <xf numFmtId="166" fontId="1" fillId="0" borderId="3" xfId="0" applyNumberFormat="1" applyFont="1" applyBorder="1" applyAlignment="1">
      <alignment horizontal="center" vertical="center"/>
    </xf>
    <xf numFmtId="166" fontId="1" fillId="0" borderId="4" xfId="0" applyNumberFormat="1" applyFont="1" applyBorder="1" applyAlignment="1">
      <alignment horizontal="center" vertical="center"/>
    </xf>
    <xf numFmtId="166" fontId="0" fillId="0" borderId="4" xfId="0" applyNumberFormat="1" applyFont="1" applyBorder="1" applyAlignment="1">
      <alignment horizontal="center" vertical="center"/>
    </xf>
    <xf numFmtId="166" fontId="0" fillId="0" borderId="4" xfId="0" applyNumberFormat="1" applyBorder="1" applyAlignment="1">
      <alignment horizontal="center" vertical="center"/>
    </xf>
    <xf numFmtId="0" fontId="0" fillId="0" borderId="0" xfId="0" applyAlignment="1">
      <alignment horizontal="left" vertical="top"/>
    </xf>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4" fillId="0" borderId="0" xfId="0"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0" fillId="0" borderId="3" xfId="0"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62"/>
  <sheetViews>
    <sheetView tabSelected="1" topLeftCell="A37" workbookViewId="0">
      <selection activeCell="C62" sqref="C62"/>
    </sheetView>
  </sheetViews>
  <sheetFormatPr defaultRowHeight="12.75"/>
  <cols>
    <col min="1" max="2" width="20.7109375" customWidth="1"/>
    <col min="3" max="3" width="100.7109375" customWidth="1"/>
    <col min="4" max="4" width="20.7109375" customWidth="1"/>
  </cols>
  <sheetData>
    <row r="1" spans="1:7">
      <c r="A1" s="2"/>
      <c r="C1" s="57" t="s">
        <v>35</v>
      </c>
      <c r="D1" s="57"/>
    </row>
    <row r="2" spans="1:7">
      <c r="C2" s="37" t="s">
        <v>57</v>
      </c>
      <c r="D2" s="1"/>
      <c r="E2" s="1"/>
      <c r="F2" s="1"/>
      <c r="G2" s="1"/>
    </row>
    <row r="3" spans="1:7" ht="13.5" customHeight="1">
      <c r="C3" s="37" t="s">
        <v>52</v>
      </c>
      <c r="D3" s="36"/>
      <c r="E3" s="36"/>
      <c r="F3" s="36"/>
      <c r="G3" s="36"/>
    </row>
    <row r="4" spans="1:7" ht="12.75" customHeight="1">
      <c r="C4" s="37" t="s">
        <v>59</v>
      </c>
      <c r="D4" s="2"/>
    </row>
    <row r="5" spans="1:7">
      <c r="A5" s="58" t="s">
        <v>0</v>
      </c>
      <c r="B5" s="59"/>
      <c r="C5" s="59"/>
      <c r="D5" s="59"/>
    </row>
    <row r="6" spans="1:7">
      <c r="A6" s="60" t="s">
        <v>1</v>
      </c>
      <c r="B6" s="59"/>
      <c r="C6" s="59"/>
      <c r="D6" s="59"/>
    </row>
    <row r="7" spans="1:7">
      <c r="A7" s="59" t="s">
        <v>2</v>
      </c>
      <c r="B7" s="59"/>
      <c r="C7" s="59"/>
      <c r="D7" s="59"/>
    </row>
    <row r="8" spans="1:7" ht="21.95" customHeight="1">
      <c r="A8" s="3" t="s">
        <v>3</v>
      </c>
    </row>
    <row r="9" spans="1:7">
      <c r="D9" s="1" t="s">
        <v>4</v>
      </c>
    </row>
    <row r="10" spans="1:7" ht="38.25">
      <c r="A10" s="7" t="s">
        <v>5</v>
      </c>
      <c r="B10" s="62" t="s">
        <v>6</v>
      </c>
      <c r="C10" s="63"/>
      <c r="D10" s="8" t="s">
        <v>7</v>
      </c>
    </row>
    <row r="11" spans="1:7">
      <c r="A11" s="4">
        <v>1</v>
      </c>
      <c r="B11" s="64">
        <v>2</v>
      </c>
      <c r="C11" s="65"/>
      <c r="D11" s="9">
        <v>3</v>
      </c>
    </row>
    <row r="12" spans="1:7">
      <c r="A12" s="66" t="s">
        <v>8</v>
      </c>
      <c r="B12" s="66"/>
      <c r="C12" s="66"/>
      <c r="D12" s="66"/>
    </row>
    <row r="13" spans="1:7">
      <c r="A13" s="11" t="s">
        <v>9</v>
      </c>
      <c r="B13" s="15" t="s">
        <v>10</v>
      </c>
      <c r="C13" s="16"/>
      <c r="D13" s="13">
        <v>5194300</v>
      </c>
    </row>
    <row r="14" spans="1:7">
      <c r="A14" s="12" t="s">
        <v>11</v>
      </c>
      <c r="B14" s="17" t="s">
        <v>12</v>
      </c>
      <c r="C14" s="18"/>
      <c r="D14" s="14">
        <v>5194300</v>
      </c>
    </row>
    <row r="15" spans="1:7">
      <c r="A15" s="11" t="s">
        <v>13</v>
      </c>
      <c r="B15" s="15" t="s">
        <v>14</v>
      </c>
      <c r="C15" s="16"/>
      <c r="D15" s="13">
        <v>14817300</v>
      </c>
    </row>
    <row r="16" spans="1:7">
      <c r="A16" s="12" t="s">
        <v>11</v>
      </c>
      <c r="B16" s="17" t="s">
        <v>12</v>
      </c>
      <c r="C16" s="18"/>
      <c r="D16" s="14">
        <v>14817300</v>
      </c>
    </row>
    <row r="17" spans="1:4">
      <c r="A17" s="11" t="s">
        <v>50</v>
      </c>
      <c r="B17" s="15" t="s">
        <v>51</v>
      </c>
      <c r="C17" s="16"/>
      <c r="D17" s="44">
        <v>1400000</v>
      </c>
    </row>
    <row r="18" spans="1:4">
      <c r="A18" s="12" t="s">
        <v>11</v>
      </c>
      <c r="B18" s="17" t="s">
        <v>12</v>
      </c>
      <c r="C18" s="18"/>
      <c r="D18" s="45">
        <v>1400000</v>
      </c>
    </row>
    <row r="19" spans="1:4">
      <c r="A19" s="11" t="s">
        <v>15</v>
      </c>
      <c r="B19" s="15" t="s">
        <v>16</v>
      </c>
      <c r="C19" s="16"/>
      <c r="D19" s="13">
        <v>104054</v>
      </c>
    </row>
    <row r="20" spans="1:4">
      <c r="A20" s="19" t="s">
        <v>17</v>
      </c>
      <c r="B20" s="20" t="s">
        <v>18</v>
      </c>
      <c r="C20" s="21"/>
      <c r="D20" s="22">
        <v>104054</v>
      </c>
    </row>
    <row r="21" spans="1:4" ht="25.5">
      <c r="A21" s="46">
        <v>41051400</v>
      </c>
      <c r="B21" s="47"/>
      <c r="C21" s="48" t="s">
        <v>54</v>
      </c>
      <c r="D21" s="49">
        <v>339145</v>
      </c>
    </row>
    <row r="22" spans="1:4">
      <c r="A22" s="19" t="s">
        <v>17</v>
      </c>
      <c r="B22" s="20"/>
      <c r="C22" s="21" t="s">
        <v>55</v>
      </c>
      <c r="D22" s="22">
        <v>339145</v>
      </c>
    </row>
    <row r="23" spans="1:4">
      <c r="A23" s="66" t="s">
        <v>19</v>
      </c>
      <c r="B23" s="66"/>
      <c r="C23" s="66"/>
      <c r="D23" s="66"/>
    </row>
    <row r="24" spans="1:4">
      <c r="A24" s="12"/>
      <c r="B24" s="17"/>
      <c r="C24" s="18"/>
      <c r="D24" s="14">
        <v>0</v>
      </c>
    </row>
    <row r="25" spans="1:4">
      <c r="A25" s="26" t="s">
        <v>20</v>
      </c>
      <c r="B25" s="27" t="s">
        <v>21</v>
      </c>
      <c r="C25" s="25"/>
      <c r="D25" s="24">
        <f>D26+D27</f>
        <v>21854799</v>
      </c>
    </row>
    <row r="26" spans="1:4">
      <c r="A26" s="26" t="s">
        <v>20</v>
      </c>
      <c r="B26" s="27" t="s">
        <v>22</v>
      </c>
      <c r="C26" s="25"/>
      <c r="D26" s="24">
        <f>D13+D15+D17+D19+D21</f>
        <v>21854799</v>
      </c>
    </row>
    <row r="27" spans="1:4">
      <c r="A27" s="26" t="s">
        <v>20</v>
      </c>
      <c r="B27" s="27" t="s">
        <v>23</v>
      </c>
      <c r="C27" s="25"/>
      <c r="D27" s="24">
        <v>0</v>
      </c>
    </row>
    <row r="29" spans="1:4" ht="21.95" customHeight="1">
      <c r="A29" s="3" t="s">
        <v>24</v>
      </c>
      <c r="D29" s="1" t="s">
        <v>4</v>
      </c>
    </row>
    <row r="30" spans="1:4" ht="63.75">
      <c r="A30" s="6" t="s">
        <v>25</v>
      </c>
      <c r="B30" s="6" t="s">
        <v>26</v>
      </c>
      <c r="C30" s="6" t="s">
        <v>27</v>
      </c>
      <c r="D30" s="6" t="s">
        <v>7</v>
      </c>
    </row>
    <row r="31" spans="1:4">
      <c r="A31" s="5">
        <v>1</v>
      </c>
      <c r="B31" s="5">
        <v>2</v>
      </c>
      <c r="C31" s="5">
        <v>3</v>
      </c>
      <c r="D31" s="5">
        <v>4</v>
      </c>
    </row>
    <row r="32" spans="1:4">
      <c r="A32" s="67" t="s">
        <v>28</v>
      </c>
      <c r="B32" s="67"/>
      <c r="C32" s="67"/>
      <c r="D32" s="67"/>
    </row>
    <row r="33" spans="1:4">
      <c r="A33" s="28" t="s">
        <v>29</v>
      </c>
      <c r="B33" s="28" t="s">
        <v>30</v>
      </c>
      <c r="C33" s="29" t="s">
        <v>16</v>
      </c>
      <c r="D33" s="52">
        <f>D34+D35+D46</f>
        <v>6853928.8499999996</v>
      </c>
    </row>
    <row r="34" spans="1:4">
      <c r="A34" s="30">
        <v>4100000000</v>
      </c>
      <c r="B34" s="30" t="s">
        <v>30</v>
      </c>
      <c r="C34" s="31" t="s">
        <v>33</v>
      </c>
      <c r="D34" s="53">
        <v>7050</v>
      </c>
    </row>
    <row r="35" spans="1:4">
      <c r="A35" s="32" t="s">
        <v>31</v>
      </c>
      <c r="B35" s="32" t="s">
        <v>30</v>
      </c>
      <c r="C35" s="33" t="s">
        <v>40</v>
      </c>
      <c r="D35" s="54">
        <f>5901571+2700+67100+120780+17222.85+11750+550500+7654</f>
        <v>6679277.8499999996</v>
      </c>
    </row>
    <row r="36" spans="1:4">
      <c r="A36" s="32"/>
      <c r="B36" s="32" t="s">
        <v>30</v>
      </c>
      <c r="C36" s="43" t="s">
        <v>41</v>
      </c>
      <c r="D36" s="55">
        <v>245732</v>
      </c>
    </row>
    <row r="37" spans="1:4" ht="38.25">
      <c r="A37" s="32"/>
      <c r="B37" s="32" t="s">
        <v>30</v>
      </c>
      <c r="C37" s="43" t="s">
        <v>42</v>
      </c>
      <c r="D37" s="55">
        <v>4000</v>
      </c>
    </row>
    <row r="38" spans="1:4" ht="25.5">
      <c r="A38" s="32"/>
      <c r="B38" s="32" t="s">
        <v>30</v>
      </c>
      <c r="C38" s="43" t="s">
        <v>43</v>
      </c>
      <c r="D38" s="55">
        <v>682189</v>
      </c>
    </row>
    <row r="39" spans="1:4" ht="25.5">
      <c r="A39" s="32"/>
      <c r="B39" s="32" t="s">
        <v>30</v>
      </c>
      <c r="C39" s="43" t="s">
        <v>44</v>
      </c>
      <c r="D39" s="55">
        <v>1302984</v>
      </c>
    </row>
    <row r="40" spans="1:4">
      <c r="A40" s="32"/>
      <c r="B40" s="32" t="s">
        <v>30</v>
      </c>
      <c r="C40" s="43" t="s">
        <v>45</v>
      </c>
      <c r="D40" s="55">
        <v>2528183</v>
      </c>
    </row>
    <row r="41" spans="1:4">
      <c r="A41" s="32"/>
      <c r="B41" s="32" t="s">
        <v>30</v>
      </c>
      <c r="C41" s="43" t="s">
        <v>46</v>
      </c>
      <c r="D41" s="55">
        <v>70000</v>
      </c>
    </row>
    <row r="42" spans="1:4">
      <c r="A42" s="32"/>
      <c r="B42" s="32" t="s">
        <v>30</v>
      </c>
      <c r="C42" s="43" t="s">
        <v>47</v>
      </c>
      <c r="D42" s="55">
        <f>157433+11750</f>
        <v>169183</v>
      </c>
    </row>
    <row r="43" spans="1:4">
      <c r="A43" s="32"/>
      <c r="B43" s="32" t="s">
        <v>30</v>
      </c>
      <c r="C43" s="43" t="s">
        <v>48</v>
      </c>
      <c r="D43" s="55">
        <v>16300</v>
      </c>
    </row>
    <row r="44" spans="1:4">
      <c r="A44" s="32"/>
      <c r="B44" s="32">
        <v>9770</v>
      </c>
      <c r="C44" s="43" t="s">
        <v>53</v>
      </c>
      <c r="D44" s="55">
        <f>17222.85+7654</f>
        <v>24876.85</v>
      </c>
    </row>
    <row r="45" spans="1:4">
      <c r="A45" s="32"/>
      <c r="B45" s="32" t="s">
        <v>30</v>
      </c>
      <c r="C45" s="43" t="s">
        <v>58</v>
      </c>
      <c r="D45" s="55">
        <f>1085330+550500</f>
        <v>1635830</v>
      </c>
    </row>
    <row r="46" spans="1:4">
      <c r="A46" s="38" t="s">
        <v>34</v>
      </c>
      <c r="B46" s="32">
        <v>9770</v>
      </c>
      <c r="C46" s="33" t="s">
        <v>39</v>
      </c>
      <c r="D46" s="54">
        <v>167601</v>
      </c>
    </row>
    <row r="47" spans="1:4">
      <c r="A47" s="38"/>
      <c r="B47" s="32">
        <v>9770</v>
      </c>
      <c r="C47" s="43" t="s">
        <v>38</v>
      </c>
      <c r="D47" s="56">
        <v>167601</v>
      </c>
    </row>
    <row r="48" spans="1:4" ht="25.5">
      <c r="A48" s="40" t="s">
        <v>37</v>
      </c>
      <c r="B48" s="42">
        <v>9800</v>
      </c>
      <c r="C48" s="39" t="s">
        <v>36</v>
      </c>
      <c r="D48" s="10">
        <f>D49</f>
        <v>100000</v>
      </c>
    </row>
    <row r="49" spans="1:4" ht="51">
      <c r="A49" s="41" t="s">
        <v>17</v>
      </c>
      <c r="B49" s="32">
        <v>9800</v>
      </c>
      <c r="C49" s="33" t="s">
        <v>49</v>
      </c>
      <c r="D49" s="34">
        <v>100000</v>
      </c>
    </row>
    <row r="50" spans="1:4" ht="20.100000000000001" customHeight="1">
      <c r="A50" s="67" t="s">
        <v>32</v>
      </c>
      <c r="B50" s="67"/>
      <c r="C50" s="67"/>
      <c r="D50" s="66"/>
    </row>
    <row r="51" spans="1:4" ht="20.100000000000001" customHeight="1">
      <c r="A51" s="40" t="s">
        <v>37</v>
      </c>
      <c r="B51" s="42">
        <v>9800</v>
      </c>
      <c r="C51" s="39" t="s">
        <v>36</v>
      </c>
      <c r="D51" s="10">
        <f>D52</f>
        <v>255000</v>
      </c>
    </row>
    <row r="52" spans="1:4" ht="56.25" customHeight="1">
      <c r="A52" s="41" t="s">
        <v>17</v>
      </c>
      <c r="B52" s="32">
        <v>9800</v>
      </c>
      <c r="C52" s="33" t="s">
        <v>56</v>
      </c>
      <c r="D52" s="34">
        <v>255000</v>
      </c>
    </row>
    <row r="53" spans="1:4">
      <c r="D53" s="10">
        <v>0</v>
      </c>
    </row>
    <row r="54" spans="1:4">
      <c r="A54" s="35" t="s">
        <v>20</v>
      </c>
      <c r="B54" s="35" t="s">
        <v>20</v>
      </c>
      <c r="C54" s="27" t="s">
        <v>21</v>
      </c>
      <c r="D54" s="23">
        <f>D55+D56</f>
        <v>7208928.8499999996</v>
      </c>
    </row>
    <row r="55" spans="1:4">
      <c r="A55" s="35" t="s">
        <v>20</v>
      </c>
      <c r="B55" s="35" t="s">
        <v>20</v>
      </c>
      <c r="C55" s="27" t="s">
        <v>22</v>
      </c>
      <c r="D55" s="23">
        <f>D33+D48</f>
        <v>6953928.8499999996</v>
      </c>
    </row>
    <row r="56" spans="1:4">
      <c r="A56" s="35" t="s">
        <v>20</v>
      </c>
      <c r="B56" s="35" t="s">
        <v>20</v>
      </c>
      <c r="C56" s="27" t="s">
        <v>23</v>
      </c>
      <c r="D56" s="23">
        <f>D51</f>
        <v>255000</v>
      </c>
    </row>
    <row r="58" spans="1:4">
      <c r="A58" s="61"/>
      <c r="B58" s="61"/>
      <c r="C58" s="61"/>
      <c r="D58" s="61"/>
    </row>
    <row r="61" spans="1:4">
      <c r="B61" s="50" t="s">
        <v>60</v>
      </c>
      <c r="C61" s="51" t="s">
        <v>61</v>
      </c>
    </row>
    <row r="62" spans="1:4">
      <c r="B62" s="50"/>
      <c r="C62" s="50"/>
    </row>
  </sheetData>
  <mergeCells count="11">
    <mergeCell ref="C1:D1"/>
    <mergeCell ref="A5:D5"/>
    <mergeCell ref="A6:D6"/>
    <mergeCell ref="A7:D7"/>
    <mergeCell ref="A58:D58"/>
    <mergeCell ref="B10:C10"/>
    <mergeCell ref="B11:C11"/>
    <mergeCell ref="A12:D12"/>
    <mergeCell ref="A23:D23"/>
    <mergeCell ref="A32:D32"/>
    <mergeCell ref="A50:D50"/>
  </mergeCells>
  <pageMargins left="0.59055118110236204" right="0.59055118110236204" top="0.39370078740157499" bottom="0.39370078740157499" header="0" footer="0"/>
  <pageSetup paperSize="9" scale="62" fitToHeight="5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2021-12-23T07:50:13Z</cp:lastPrinted>
  <dcterms:created xsi:type="dcterms:W3CDTF">2020-12-31T05:21:07Z</dcterms:created>
  <dcterms:modified xsi:type="dcterms:W3CDTF">2021-12-23T07:50:16Z</dcterms:modified>
</cp:coreProperties>
</file>